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DATA\WATER\DROUGHT\WTP Weather\"/>
    </mc:Choice>
  </mc:AlternateContent>
  <xr:revisionPtr revIDLastSave="0" documentId="13_ncr:1_{FDBB29ED-E876-4A95-8E5B-0D817C651922}" xr6:coauthVersionLast="47" xr6:coauthVersionMax="47" xr10:uidLastSave="{00000000-0000-0000-0000-000000000000}"/>
  <bookViews>
    <workbookView xWindow="-120" yWindow="-120" windowWidth="29040" windowHeight="15840" tabRatio="604" firstSheet="9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Excel_BuiltIn_Print_Area_1_1">January!$A$1:$K$50</definedName>
    <definedName name="Excel_BuiltIn_Print_Area">#REF!</definedName>
    <definedName name="_xlnm.Print_Area" localSheetId="3">April!$A$1:$K$51</definedName>
    <definedName name="_xlnm.Print_Area" localSheetId="7">August!$A$1:$K$51</definedName>
    <definedName name="_xlnm.Print_Area" localSheetId="11">December!$A$1:$K$50</definedName>
    <definedName name="_xlnm.Print_Area" localSheetId="1">February!$A$1:$K$50</definedName>
    <definedName name="_xlnm.Print_Area" localSheetId="0">January!$A$1:$K$50,January!$A$121:$K$169</definedName>
    <definedName name="_xlnm.Print_Area" localSheetId="6">July!$A$1:$K$50</definedName>
    <definedName name="_xlnm.Print_Area" localSheetId="5">June!$A$1:$K$50</definedName>
    <definedName name="_xlnm.Print_Area" localSheetId="2">March!$A$1:$K$50</definedName>
    <definedName name="_xlnm.Print_Area" localSheetId="4">May!$A$1:$K$50</definedName>
    <definedName name="_xlnm.Print_Area" localSheetId="10">November!$A$1:$K$50</definedName>
    <definedName name="_xlnm.Print_Area" localSheetId="9">October!$A$1:$K$51</definedName>
    <definedName name="_xlnm.Print_Area" localSheetId="8">September!$A$1:$K$51</definedName>
    <definedName name="_xlnm.Print_Area" localSheetId="12">YEAR!$A$1:$J$30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3" l="1"/>
  <c r="G41" i="3"/>
  <c r="E41" i="3"/>
  <c r="D41" i="3"/>
  <c r="C41" i="3"/>
  <c r="B41" i="3"/>
  <c r="H40" i="3"/>
  <c r="G40" i="3"/>
  <c r="E40" i="3"/>
  <c r="D40" i="3"/>
  <c r="C40" i="3"/>
  <c r="B40" i="3"/>
  <c r="H26" i="2"/>
  <c r="G26" i="2"/>
  <c r="E13" i="1"/>
  <c r="E12" i="1"/>
  <c r="H41" i="12"/>
  <c r="G41" i="12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H40" i="11"/>
  <c r="G40" i="11"/>
  <c r="E40" i="11"/>
  <c r="H39" i="11"/>
  <c r="G39" i="11"/>
  <c r="E39" i="11"/>
  <c r="D39" i="11"/>
  <c r="C39" i="11"/>
  <c r="B39" i="11"/>
  <c r="H38" i="11"/>
  <c r="G38" i="11"/>
  <c r="E38" i="11"/>
  <c r="D38" i="11"/>
  <c r="C38" i="11"/>
  <c r="B38" i="11"/>
  <c r="H37" i="11"/>
  <c r="G37" i="11"/>
  <c r="E37" i="11"/>
  <c r="D37" i="11"/>
  <c r="C37" i="11"/>
  <c r="B37" i="11"/>
  <c r="H36" i="11"/>
  <c r="G36" i="11"/>
  <c r="E36" i="11"/>
  <c r="D36" i="11"/>
  <c r="C36" i="11"/>
  <c r="B36" i="11"/>
  <c r="H35" i="11"/>
  <c r="G35" i="11"/>
  <c r="E35" i="11"/>
  <c r="D35" i="11"/>
  <c r="C35" i="11"/>
  <c r="B35" i="11"/>
  <c r="H34" i="11"/>
  <c r="G34" i="11"/>
  <c r="E34" i="11"/>
  <c r="D34" i="11"/>
  <c r="C34" i="11"/>
  <c r="B34" i="11"/>
  <c r="H33" i="11"/>
  <c r="G33" i="11"/>
  <c r="E33" i="11"/>
  <c r="D33" i="11"/>
  <c r="C33" i="11"/>
  <c r="B33" i="11"/>
  <c r="H32" i="11"/>
  <c r="G32" i="11"/>
  <c r="E32" i="11"/>
  <c r="D32" i="11"/>
  <c r="C32" i="11"/>
  <c r="B32" i="11"/>
  <c r="H31" i="11"/>
  <c r="G31" i="11"/>
  <c r="E31" i="11"/>
  <c r="D31" i="11"/>
  <c r="C31" i="11"/>
  <c r="B31" i="11"/>
  <c r="H30" i="11"/>
  <c r="G30" i="11"/>
  <c r="E30" i="11"/>
  <c r="D30" i="11"/>
  <c r="C30" i="11"/>
  <c r="B30" i="11"/>
  <c r="H29" i="11"/>
  <c r="G29" i="11"/>
  <c r="E29" i="11"/>
  <c r="D29" i="11"/>
  <c r="C29" i="11"/>
  <c r="B29" i="11"/>
  <c r="H28" i="11"/>
  <c r="G28" i="11"/>
  <c r="E28" i="11"/>
  <c r="D28" i="11"/>
  <c r="C28" i="11"/>
  <c r="B28" i="11"/>
  <c r="H27" i="11"/>
  <c r="G27" i="11"/>
  <c r="E27" i="11"/>
  <c r="D27" i="11"/>
  <c r="C27" i="11"/>
  <c r="B27" i="11"/>
  <c r="H26" i="11"/>
  <c r="G26" i="11"/>
  <c r="E26" i="11"/>
  <c r="D26" i="11"/>
  <c r="C26" i="11"/>
  <c r="B26" i="11"/>
  <c r="H25" i="11"/>
  <c r="G25" i="11"/>
  <c r="E25" i="11"/>
  <c r="D25" i="11"/>
  <c r="C25" i="11"/>
  <c r="B25" i="11"/>
  <c r="H24" i="11"/>
  <c r="G24" i="11"/>
  <c r="E24" i="11"/>
  <c r="D24" i="11"/>
  <c r="C24" i="11"/>
  <c r="B24" i="11"/>
  <c r="H23" i="11"/>
  <c r="G23" i="11"/>
  <c r="E23" i="11"/>
  <c r="D23" i="11"/>
  <c r="C23" i="11"/>
  <c r="B23" i="11"/>
  <c r="H22" i="11"/>
  <c r="G22" i="1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H19" i="11"/>
  <c r="G19" i="11"/>
  <c r="E19" i="11"/>
  <c r="D19" i="11"/>
  <c r="C19" i="11"/>
  <c r="B19" i="11"/>
  <c r="H18" i="11"/>
  <c r="G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E15" i="11"/>
  <c r="D15" i="11"/>
  <c r="C15" i="11"/>
  <c r="B15" i="11"/>
  <c r="H14" i="11"/>
  <c r="G14" i="11"/>
  <c r="E14" i="11"/>
  <c r="D14" i="11"/>
  <c r="C14" i="11"/>
  <c r="B14" i="11"/>
  <c r="H13" i="11"/>
  <c r="G13" i="11"/>
  <c r="E13" i="11"/>
  <c r="D13" i="11"/>
  <c r="C13" i="11"/>
  <c r="B13" i="11"/>
  <c r="H12" i="11"/>
  <c r="G12" i="11"/>
  <c r="E12" i="11"/>
  <c r="D12" i="11"/>
  <c r="C12" i="11"/>
  <c r="B12" i="11"/>
  <c r="H11" i="11"/>
  <c r="G11" i="11"/>
  <c r="E11" i="11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H35" i="10"/>
  <c r="G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E31" i="10"/>
  <c r="D31" i="10"/>
  <c r="C31" i="10"/>
  <c r="B31" i="10"/>
  <c r="H30" i="10"/>
  <c r="G30" i="10"/>
  <c r="E30" i="10"/>
  <c r="H29" i="10"/>
  <c r="G29" i="10"/>
  <c r="E29" i="10"/>
  <c r="D29" i="10"/>
  <c r="C29" i="10"/>
  <c r="B29" i="10"/>
  <c r="H28" i="10"/>
  <c r="G28" i="10"/>
  <c r="E28" i="10"/>
  <c r="D28" i="10"/>
  <c r="C28" i="10"/>
  <c r="B28" i="10"/>
  <c r="H27" i="10"/>
  <c r="G27" i="10"/>
  <c r="E27" i="10"/>
  <c r="D27" i="10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E15" i="10"/>
  <c r="D15" i="10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H41" i="8"/>
  <c r="G41" i="8"/>
  <c r="E41" i="8"/>
  <c r="D41" i="8"/>
  <c r="B41" i="8"/>
  <c r="H40" i="8"/>
  <c r="G40" i="8"/>
  <c r="E40" i="8"/>
  <c r="D40" i="8"/>
  <c r="C40" i="8"/>
  <c r="B40" i="8"/>
  <c r="H39" i="8"/>
  <c r="G39" i="8"/>
  <c r="E39" i="8"/>
  <c r="D39" i="8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E35" i="8"/>
  <c r="D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E28" i="8"/>
  <c r="D28" i="8"/>
  <c r="C28" i="8"/>
  <c r="B28" i="8"/>
  <c r="H27" i="8"/>
  <c r="G27" i="8"/>
  <c r="E27" i="8"/>
  <c r="D27" i="8"/>
  <c r="C27" i="8"/>
  <c r="B27" i="8"/>
  <c r="H26" i="8"/>
  <c r="G26" i="8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G21" i="8"/>
  <c r="E21" i="8"/>
  <c r="D21" i="8"/>
  <c r="B21" i="8"/>
  <c r="H20" i="8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H40" i="9"/>
  <c r="G40" i="9"/>
  <c r="E40" i="9"/>
  <c r="D40" i="9"/>
  <c r="C40" i="9"/>
  <c r="B40" i="9"/>
  <c r="H39" i="9"/>
  <c r="G39" i="9"/>
  <c r="E39" i="9"/>
  <c r="D39" i="9"/>
  <c r="C39" i="9"/>
  <c r="B39" i="9"/>
  <c r="H38" i="9"/>
  <c r="G38" i="9"/>
  <c r="E38" i="9"/>
  <c r="D38" i="9"/>
  <c r="C38" i="9"/>
  <c r="B38" i="9"/>
  <c r="H37" i="9"/>
  <c r="G37" i="9"/>
  <c r="E37" i="9"/>
  <c r="D37" i="9"/>
  <c r="C37" i="9"/>
  <c r="B37" i="9"/>
  <c r="H36" i="9"/>
  <c r="G36" i="9"/>
  <c r="D36" i="9"/>
  <c r="C36" i="9"/>
  <c r="B36" i="9"/>
  <c r="H35" i="9"/>
  <c r="G35" i="9"/>
  <c r="E35" i="9"/>
  <c r="D35" i="9"/>
  <c r="C35" i="9"/>
  <c r="B35" i="9"/>
  <c r="H34" i="9"/>
  <c r="G34" i="9"/>
  <c r="E34" i="9"/>
  <c r="D34" i="9"/>
  <c r="C34" i="9"/>
  <c r="B34" i="9"/>
  <c r="H33" i="9"/>
  <c r="G33" i="9"/>
  <c r="E33" i="9"/>
  <c r="D33" i="9"/>
  <c r="C33" i="9"/>
  <c r="B33" i="9"/>
  <c r="H32" i="9"/>
  <c r="G32" i="9"/>
  <c r="E32" i="9"/>
  <c r="D32" i="9"/>
  <c r="C32" i="9"/>
  <c r="B32" i="9"/>
  <c r="H31" i="9"/>
  <c r="G31" i="9"/>
  <c r="E31" i="9"/>
  <c r="D31" i="9"/>
  <c r="C31" i="9"/>
  <c r="B31" i="9"/>
  <c r="H30" i="9"/>
  <c r="G30" i="9"/>
  <c r="E30" i="9"/>
  <c r="D30" i="9"/>
  <c r="C30" i="9"/>
  <c r="B30" i="9"/>
  <c r="H29" i="9"/>
  <c r="G29" i="9"/>
  <c r="E29" i="9"/>
  <c r="D29" i="9"/>
  <c r="C29" i="9"/>
  <c r="B29" i="9"/>
  <c r="H28" i="9"/>
  <c r="G28" i="9"/>
  <c r="E28" i="9"/>
  <c r="D28" i="9"/>
  <c r="C28" i="9"/>
  <c r="B28" i="9"/>
  <c r="H27" i="9"/>
  <c r="G27" i="9"/>
  <c r="E27" i="9"/>
  <c r="D27" i="9"/>
  <c r="C27" i="9"/>
  <c r="B27" i="9"/>
  <c r="H26" i="9"/>
  <c r="G26" i="9"/>
  <c r="E26" i="9"/>
  <c r="D26" i="9"/>
  <c r="C26" i="9"/>
  <c r="B26" i="9"/>
  <c r="H25" i="9"/>
  <c r="G25" i="9"/>
  <c r="E25" i="9"/>
  <c r="D25" i="9"/>
  <c r="C25" i="9"/>
  <c r="B25" i="9"/>
  <c r="H24" i="9"/>
  <c r="G24" i="9"/>
  <c r="E24" i="9"/>
  <c r="D24" i="9"/>
  <c r="C24" i="9"/>
  <c r="B24" i="9"/>
  <c r="H23" i="9"/>
  <c r="G23" i="9"/>
  <c r="E23" i="9"/>
  <c r="D23" i="9"/>
  <c r="C23" i="9"/>
  <c r="B23" i="9"/>
  <c r="H22" i="9"/>
  <c r="G22" i="9"/>
  <c r="E22" i="9"/>
  <c r="D22" i="9"/>
  <c r="C22" i="9"/>
  <c r="B22" i="9"/>
  <c r="H21" i="9"/>
  <c r="G21" i="9"/>
  <c r="E21" i="9"/>
  <c r="D21" i="9"/>
  <c r="C21" i="9"/>
  <c r="B21" i="9"/>
  <c r="H20" i="9"/>
  <c r="G20" i="9"/>
  <c r="E20" i="9"/>
  <c r="D20" i="9"/>
  <c r="C20" i="9"/>
  <c r="B20" i="9"/>
  <c r="H19" i="9"/>
  <c r="G19" i="9"/>
  <c r="E19" i="9"/>
  <c r="H18" i="9"/>
  <c r="G18" i="9"/>
  <c r="E18" i="9"/>
  <c r="H17" i="9"/>
  <c r="G17" i="9"/>
  <c r="E17" i="9"/>
  <c r="D17" i="9"/>
  <c r="C17" i="9"/>
  <c r="B17" i="9"/>
  <c r="H16" i="9"/>
  <c r="G16" i="9"/>
  <c r="E16" i="9"/>
  <c r="D16" i="9"/>
  <c r="C16" i="9"/>
  <c r="B16" i="9"/>
  <c r="H15" i="9"/>
  <c r="G15" i="9"/>
  <c r="E15" i="9"/>
  <c r="D15" i="9"/>
  <c r="C15" i="9"/>
  <c r="B15" i="9"/>
  <c r="H14" i="9"/>
  <c r="G14" i="9"/>
  <c r="E14" i="9"/>
  <c r="H13" i="9"/>
  <c r="G13" i="9"/>
  <c r="E13" i="9"/>
  <c r="G12" i="9"/>
  <c r="E12" i="9"/>
  <c r="D12" i="9"/>
  <c r="C12" i="9"/>
  <c r="B12" i="9"/>
  <c r="H11" i="9"/>
  <c r="G11" i="9"/>
  <c r="E11" i="9"/>
  <c r="D11" i="9"/>
  <c r="C11" i="9"/>
  <c r="B11" i="9"/>
  <c r="H41" i="7"/>
  <c r="G41" i="7"/>
  <c r="E41" i="7"/>
  <c r="D41" i="7"/>
  <c r="C41" i="7"/>
  <c r="B41" i="7"/>
  <c r="H40" i="7"/>
  <c r="G40" i="7"/>
  <c r="E40" i="7"/>
  <c r="D40" i="7"/>
  <c r="C40" i="7"/>
  <c r="B40" i="7"/>
  <c r="H39" i="7"/>
  <c r="G39" i="7"/>
  <c r="E39" i="7"/>
  <c r="D39" i="7"/>
  <c r="C39" i="7"/>
  <c r="B39" i="7"/>
  <c r="H38" i="7"/>
  <c r="G38" i="7"/>
  <c r="E38" i="7"/>
  <c r="D38" i="7"/>
  <c r="C38" i="7"/>
  <c r="B38" i="7"/>
  <c r="H37" i="7"/>
  <c r="G37" i="7"/>
  <c r="E37" i="7"/>
  <c r="D37" i="7"/>
  <c r="C37" i="7"/>
  <c r="B37" i="7"/>
  <c r="H36" i="7"/>
  <c r="G36" i="7"/>
  <c r="E36" i="7"/>
  <c r="D36" i="7"/>
  <c r="C36" i="7"/>
  <c r="B36" i="7"/>
  <c r="H35" i="7"/>
  <c r="G35" i="7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D32" i="7"/>
  <c r="C32" i="7"/>
  <c r="B32" i="7"/>
  <c r="H31" i="7"/>
  <c r="G31" i="7"/>
  <c r="E31" i="7"/>
  <c r="D31" i="7"/>
  <c r="C31" i="7"/>
  <c r="B31" i="7"/>
  <c r="H30" i="7"/>
  <c r="G30" i="7"/>
  <c r="E30" i="7"/>
  <c r="D30" i="7"/>
  <c r="C30" i="7"/>
  <c r="B30" i="7"/>
  <c r="H29" i="7"/>
  <c r="G29" i="7"/>
  <c r="E29" i="7"/>
  <c r="D29" i="7"/>
  <c r="C29" i="7"/>
  <c r="B29" i="7"/>
  <c r="H28" i="7"/>
  <c r="G28" i="7"/>
  <c r="E28" i="7"/>
  <c r="D28" i="7"/>
  <c r="C28" i="7"/>
  <c r="B28" i="7"/>
  <c r="H27" i="7"/>
  <c r="G27" i="7"/>
  <c r="E27" i="7"/>
  <c r="D27" i="7"/>
  <c r="C27" i="7"/>
  <c r="B27" i="7"/>
  <c r="H26" i="7"/>
  <c r="G26" i="7"/>
  <c r="E26" i="7"/>
  <c r="D26" i="7"/>
  <c r="C26" i="7"/>
  <c r="B26" i="7"/>
  <c r="H25" i="7"/>
  <c r="G25" i="7"/>
  <c r="E25" i="7"/>
  <c r="D25" i="7"/>
  <c r="C25" i="7"/>
  <c r="B25" i="7"/>
  <c r="H24" i="7"/>
  <c r="G24" i="7"/>
  <c r="E24" i="7"/>
  <c r="D24" i="7"/>
  <c r="C24" i="7"/>
  <c r="B24" i="7"/>
  <c r="H23" i="7"/>
  <c r="G23" i="7"/>
  <c r="E23" i="7"/>
  <c r="D23" i="7"/>
  <c r="C23" i="7"/>
  <c r="B23" i="7"/>
  <c r="H22" i="7"/>
  <c r="G22" i="7"/>
  <c r="E22" i="7"/>
  <c r="D22" i="7"/>
  <c r="C22" i="7"/>
  <c r="B22" i="7"/>
  <c r="H21" i="7"/>
  <c r="G21" i="7"/>
  <c r="E21" i="7"/>
  <c r="D21" i="7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G18" i="7"/>
  <c r="E18" i="7"/>
  <c r="D18" i="7"/>
  <c r="C18" i="7"/>
  <c r="B18" i="7"/>
  <c r="H17" i="7"/>
  <c r="G17" i="7"/>
  <c r="E17" i="7"/>
  <c r="D17" i="7"/>
  <c r="C17" i="7"/>
  <c r="B17" i="7"/>
  <c r="H16" i="7"/>
  <c r="G16" i="7"/>
  <c r="E16" i="7"/>
  <c r="D16" i="7"/>
  <c r="C16" i="7"/>
  <c r="B16" i="7"/>
  <c r="H15" i="7"/>
  <c r="G15" i="7"/>
  <c r="E15" i="7"/>
  <c r="D15" i="7"/>
  <c r="C15" i="7"/>
  <c r="B15" i="7"/>
  <c r="H14" i="7"/>
  <c r="G14" i="7"/>
  <c r="E14" i="7"/>
  <c r="D14" i="7"/>
  <c r="C14" i="7"/>
  <c r="B14" i="7"/>
  <c r="H13" i="7"/>
  <c r="G13" i="7"/>
  <c r="E13" i="7"/>
  <c r="D13" i="7"/>
  <c r="C13" i="7"/>
  <c r="B13" i="7"/>
  <c r="H12" i="7"/>
  <c r="G12" i="7"/>
  <c r="E12" i="7"/>
  <c r="D12" i="7"/>
  <c r="C12" i="7"/>
  <c r="B12" i="7"/>
  <c r="H11" i="7"/>
  <c r="G11" i="7"/>
  <c r="E11" i="7"/>
  <c r="H41" i="5"/>
  <c r="G41" i="5"/>
  <c r="E41" i="5"/>
  <c r="D41" i="5"/>
  <c r="C41" i="5"/>
  <c r="B41" i="5"/>
  <c r="H40" i="5"/>
  <c r="G40" i="5"/>
  <c r="E40" i="5"/>
  <c r="D40" i="5"/>
  <c r="C40" i="5"/>
  <c r="B40" i="5"/>
  <c r="H39" i="5"/>
  <c r="G39" i="5"/>
  <c r="E39" i="5"/>
  <c r="D39" i="5"/>
  <c r="C39" i="5"/>
  <c r="B39" i="5"/>
  <c r="H38" i="5"/>
  <c r="G38" i="5"/>
  <c r="E38" i="5"/>
  <c r="D38" i="5"/>
  <c r="C38" i="5"/>
  <c r="B38" i="5"/>
  <c r="H37" i="5"/>
  <c r="G37" i="5"/>
  <c r="E37" i="5"/>
  <c r="D37" i="5"/>
  <c r="C37" i="5"/>
  <c r="B37" i="5"/>
  <c r="H36" i="5"/>
  <c r="G36" i="5"/>
  <c r="E36" i="5"/>
  <c r="D36" i="5"/>
  <c r="C36" i="5"/>
  <c r="B36" i="5"/>
  <c r="H35" i="5"/>
  <c r="G35" i="5"/>
  <c r="E35" i="5"/>
  <c r="D35" i="5"/>
  <c r="C35" i="5"/>
  <c r="B35" i="5"/>
  <c r="H34" i="5"/>
  <c r="G34" i="5"/>
  <c r="E34" i="5"/>
  <c r="D34" i="5"/>
  <c r="C34" i="5"/>
  <c r="B34" i="5"/>
  <c r="H33" i="5"/>
  <c r="G33" i="5"/>
  <c r="E33" i="5"/>
  <c r="D33" i="5"/>
  <c r="C33" i="5"/>
  <c r="B33" i="5"/>
  <c r="H32" i="5"/>
  <c r="G32" i="5"/>
  <c r="E32" i="5"/>
  <c r="D32" i="5"/>
  <c r="C32" i="5"/>
  <c r="B32" i="5"/>
  <c r="H31" i="5"/>
  <c r="G31" i="5"/>
  <c r="E31" i="5"/>
  <c r="D31" i="5"/>
  <c r="C31" i="5"/>
  <c r="B31" i="5"/>
  <c r="H30" i="5"/>
  <c r="G30" i="5"/>
  <c r="E30" i="5"/>
  <c r="D30" i="5"/>
  <c r="C30" i="5"/>
  <c r="B30" i="5"/>
  <c r="H29" i="5"/>
  <c r="G29" i="5"/>
  <c r="E29" i="5"/>
  <c r="D29" i="5"/>
  <c r="C29" i="5"/>
  <c r="B29" i="5"/>
  <c r="H28" i="5"/>
  <c r="G28" i="5"/>
  <c r="E28" i="5"/>
  <c r="D28" i="5"/>
  <c r="C28" i="5"/>
  <c r="B28" i="5"/>
  <c r="H27" i="5"/>
  <c r="G27" i="5"/>
  <c r="E27" i="5"/>
  <c r="D27" i="5"/>
  <c r="C27" i="5"/>
  <c r="B27" i="5"/>
  <c r="H26" i="5"/>
  <c r="G26" i="5"/>
  <c r="E26" i="5"/>
  <c r="H25" i="5"/>
  <c r="G25" i="5"/>
  <c r="E25" i="5"/>
  <c r="H24" i="5"/>
  <c r="G24" i="5"/>
  <c r="E24" i="5"/>
  <c r="D24" i="5"/>
  <c r="C24" i="5"/>
  <c r="B24" i="5"/>
  <c r="H23" i="5"/>
  <c r="G23" i="5"/>
  <c r="E23" i="5"/>
  <c r="D23" i="5"/>
  <c r="C23" i="5"/>
  <c r="B23" i="5"/>
  <c r="H22" i="5"/>
  <c r="G22" i="5"/>
  <c r="E22" i="5"/>
  <c r="D22" i="5"/>
  <c r="C22" i="5"/>
  <c r="B22" i="5"/>
  <c r="H21" i="5"/>
  <c r="G21" i="5"/>
  <c r="E21" i="5"/>
  <c r="D21" i="5"/>
  <c r="C21" i="5"/>
  <c r="B21" i="5"/>
  <c r="H20" i="5"/>
  <c r="G20" i="5"/>
  <c r="E20" i="5"/>
  <c r="D20" i="5"/>
  <c r="C20" i="5"/>
  <c r="B20" i="5"/>
  <c r="H19" i="5"/>
  <c r="G19" i="5"/>
  <c r="E19" i="5"/>
  <c r="D19" i="5"/>
  <c r="C19" i="5"/>
  <c r="B19" i="5"/>
  <c r="H18" i="5"/>
  <c r="G18" i="5"/>
  <c r="E18" i="5"/>
  <c r="D18" i="5"/>
  <c r="C18" i="5"/>
  <c r="B18" i="5"/>
  <c r="H17" i="5"/>
  <c r="G17" i="5"/>
  <c r="E17" i="5"/>
  <c r="D17" i="5"/>
  <c r="C17" i="5"/>
  <c r="B17" i="5"/>
  <c r="H16" i="5"/>
  <c r="G16" i="5"/>
  <c r="E16" i="5"/>
  <c r="D16" i="5"/>
  <c r="C16" i="5"/>
  <c r="B16" i="5"/>
  <c r="H15" i="5"/>
  <c r="G15" i="5"/>
  <c r="E15" i="5"/>
  <c r="D15" i="5"/>
  <c r="C15" i="5"/>
  <c r="B15" i="5"/>
  <c r="H14" i="5"/>
  <c r="G14" i="5"/>
  <c r="E14" i="5"/>
  <c r="D14" i="5"/>
  <c r="C14" i="5"/>
  <c r="B14" i="5"/>
  <c r="H13" i="5"/>
  <c r="G13" i="5"/>
  <c r="E13" i="5"/>
  <c r="D13" i="5"/>
  <c r="C13" i="5"/>
  <c r="B13" i="5"/>
  <c r="H12" i="5"/>
  <c r="G12" i="5"/>
  <c r="E12" i="5"/>
  <c r="D12" i="5"/>
  <c r="C12" i="5"/>
  <c r="B12" i="5"/>
  <c r="H11" i="5"/>
  <c r="G11" i="5"/>
  <c r="E11" i="5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H28" i="6"/>
  <c r="G28" i="6"/>
  <c r="E28" i="6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H40" i="4"/>
  <c r="G40" i="4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D37" i="4"/>
  <c r="C37" i="4"/>
  <c r="B37" i="4"/>
  <c r="H36" i="4"/>
  <c r="G36" i="4"/>
  <c r="E36" i="4"/>
  <c r="D36" i="4"/>
  <c r="C36" i="4"/>
  <c r="B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E30" i="4"/>
  <c r="D30" i="4"/>
  <c r="C30" i="4"/>
  <c r="B30" i="4"/>
  <c r="H29" i="4"/>
  <c r="G29" i="4"/>
  <c r="E29" i="4"/>
  <c r="D29" i="4"/>
  <c r="C29" i="4"/>
  <c r="B29" i="4"/>
  <c r="H28" i="4"/>
  <c r="G28" i="4"/>
  <c r="E28" i="4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E15" i="4"/>
  <c r="D15" i="4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E12" i="4"/>
  <c r="D12" i="4"/>
  <c r="C12" i="4"/>
  <c r="B12" i="4"/>
  <c r="H11" i="4"/>
  <c r="G11" i="4"/>
  <c r="E11" i="4"/>
  <c r="H26" i="3"/>
  <c r="G26" i="3"/>
  <c r="E26" i="2"/>
  <c r="E26" i="3"/>
  <c r="H39" i="3"/>
  <c r="G39" i="3"/>
  <c r="E39" i="3"/>
  <c r="D39" i="3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G36" i="3"/>
  <c r="E36" i="3"/>
  <c r="D36" i="3"/>
  <c r="C36" i="3"/>
  <c r="B36" i="3"/>
  <c r="H35" i="3"/>
  <c r="G35" i="3"/>
  <c r="E35" i="3"/>
  <c r="D35" i="3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C29" i="3"/>
  <c r="B29" i="3"/>
  <c r="H28" i="3"/>
  <c r="G28" i="3"/>
  <c r="E28" i="3"/>
  <c r="D28" i="3"/>
  <c r="C28" i="3"/>
  <c r="B28" i="3"/>
  <c r="H27" i="3"/>
  <c r="G27" i="3"/>
  <c r="E27" i="3"/>
  <c r="D27" i="3"/>
  <c r="C27" i="3"/>
  <c r="B27" i="3"/>
  <c r="D26" i="3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D23" i="3"/>
  <c r="C23" i="3"/>
  <c r="B23" i="3"/>
  <c r="H22" i="3"/>
  <c r="G22" i="3"/>
  <c r="E22" i="3"/>
  <c r="D22" i="3"/>
  <c r="C22" i="3"/>
  <c r="B22" i="3"/>
  <c r="H21" i="3"/>
  <c r="G21" i="3"/>
  <c r="E21" i="3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E15" i="3"/>
  <c r="D15" i="3"/>
  <c r="C15" i="3"/>
  <c r="B15" i="3"/>
  <c r="H14" i="3"/>
  <c r="G14" i="3"/>
  <c r="E14" i="3"/>
  <c r="D14" i="3"/>
  <c r="C14" i="3"/>
  <c r="B14" i="3"/>
  <c r="H13" i="3"/>
  <c r="G13" i="3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H41" i="1"/>
  <c r="G41" i="1"/>
  <c r="E41" i="1"/>
  <c r="D41" i="1"/>
  <c r="C41" i="1"/>
  <c r="B41" i="1"/>
  <c r="H40" i="1"/>
  <c r="G40" i="1"/>
  <c r="E40" i="1"/>
  <c r="D40" i="1"/>
  <c r="C40" i="1"/>
  <c r="B40" i="1"/>
  <c r="H39" i="1"/>
  <c r="G39" i="1"/>
  <c r="E39" i="1"/>
  <c r="D39" i="1"/>
  <c r="C39" i="1"/>
  <c r="B39" i="1"/>
  <c r="H38" i="1"/>
  <c r="G38" i="1"/>
  <c r="E38" i="1"/>
  <c r="D38" i="1"/>
  <c r="C38" i="1"/>
  <c r="B38" i="1"/>
  <c r="H37" i="1"/>
  <c r="G37" i="1"/>
  <c r="E37" i="1"/>
  <c r="D37" i="1"/>
  <c r="C37" i="1"/>
  <c r="B37" i="1"/>
  <c r="H36" i="1"/>
  <c r="G36" i="1"/>
  <c r="E36" i="1"/>
  <c r="D36" i="1"/>
  <c r="C36" i="1"/>
  <c r="B36" i="1"/>
  <c r="H35" i="1"/>
  <c r="G35" i="1"/>
  <c r="E35" i="1"/>
  <c r="D35" i="1"/>
  <c r="C35" i="1"/>
  <c r="B35" i="1"/>
  <c r="H34" i="1"/>
  <c r="G34" i="1"/>
  <c r="E34" i="1"/>
  <c r="D34" i="1"/>
  <c r="C34" i="1"/>
  <c r="B34" i="1"/>
  <c r="H33" i="1"/>
  <c r="G33" i="1"/>
  <c r="E33" i="1"/>
  <c r="D33" i="1"/>
  <c r="C33" i="1"/>
  <c r="B33" i="1"/>
  <c r="H32" i="1"/>
  <c r="G32" i="1"/>
  <c r="E32" i="1"/>
  <c r="D32" i="1"/>
  <c r="C32" i="1"/>
  <c r="B32" i="1"/>
  <c r="H31" i="1"/>
  <c r="G31" i="1"/>
  <c r="E31" i="1"/>
  <c r="D31" i="1"/>
  <c r="C31" i="1"/>
  <c r="B31" i="1"/>
  <c r="H30" i="1"/>
  <c r="G30" i="1"/>
  <c r="E30" i="1"/>
  <c r="D30" i="1"/>
  <c r="C30" i="1"/>
  <c r="B30" i="1"/>
  <c r="H29" i="1"/>
  <c r="G29" i="1"/>
  <c r="E29" i="1"/>
  <c r="D29" i="1"/>
  <c r="C29" i="1"/>
  <c r="B29" i="1"/>
  <c r="H28" i="1"/>
  <c r="G28" i="1"/>
  <c r="E28" i="1"/>
  <c r="D28" i="1"/>
  <c r="C28" i="1"/>
  <c r="B28" i="1"/>
  <c r="H27" i="1"/>
  <c r="G27" i="1"/>
  <c r="E27" i="1"/>
  <c r="D27" i="1"/>
  <c r="C27" i="1"/>
  <c r="B27" i="1"/>
  <c r="H26" i="1"/>
  <c r="G26" i="1"/>
  <c r="E26" i="1"/>
  <c r="D26" i="1"/>
  <c r="C26" i="1"/>
  <c r="B26" i="1"/>
  <c r="H25" i="1"/>
  <c r="G25" i="1"/>
  <c r="E25" i="1"/>
  <c r="D25" i="1"/>
  <c r="C25" i="1"/>
  <c r="B25" i="1"/>
  <c r="H24" i="1"/>
  <c r="G24" i="1"/>
  <c r="E24" i="1"/>
  <c r="D24" i="1"/>
  <c r="C24" i="1"/>
  <c r="B24" i="1"/>
  <c r="H23" i="1"/>
  <c r="G23" i="1"/>
  <c r="E23" i="1"/>
  <c r="D23" i="1"/>
  <c r="C23" i="1"/>
  <c r="B23" i="1"/>
  <c r="H22" i="1"/>
  <c r="G22" i="1"/>
  <c r="E22" i="1"/>
  <c r="D22" i="1"/>
  <c r="C22" i="1"/>
  <c r="B22" i="1"/>
  <c r="H21" i="1"/>
  <c r="G21" i="1"/>
  <c r="E21" i="1"/>
  <c r="D21" i="1"/>
  <c r="C21" i="1"/>
  <c r="B21" i="1"/>
  <c r="H20" i="1"/>
  <c r="G20" i="1"/>
  <c r="E20" i="1"/>
  <c r="D20" i="1"/>
  <c r="C20" i="1"/>
  <c r="B20" i="1"/>
  <c r="H19" i="1"/>
  <c r="G19" i="1"/>
  <c r="E19" i="1"/>
  <c r="D19" i="1"/>
  <c r="C19" i="1"/>
  <c r="B19" i="1"/>
  <c r="H18" i="1"/>
  <c r="G18" i="1"/>
  <c r="E18" i="1"/>
  <c r="D18" i="1"/>
  <c r="C18" i="1"/>
  <c r="B18" i="1"/>
  <c r="H17" i="1"/>
  <c r="G17" i="1"/>
  <c r="E17" i="1"/>
  <c r="D17" i="1"/>
  <c r="C17" i="1"/>
  <c r="B17" i="1"/>
  <c r="H16" i="1"/>
  <c r="G16" i="1"/>
  <c r="E16" i="1"/>
  <c r="D16" i="1"/>
  <c r="C16" i="1"/>
  <c r="B16" i="1"/>
  <c r="H15" i="1"/>
  <c r="G15" i="1"/>
  <c r="E15" i="1"/>
  <c r="D15" i="1"/>
  <c r="C15" i="1"/>
  <c r="B15" i="1"/>
  <c r="H14" i="1"/>
  <c r="G14" i="1"/>
  <c r="E14" i="1"/>
  <c r="D14" i="1"/>
  <c r="C14" i="1"/>
  <c r="B14" i="1"/>
  <c r="H13" i="1"/>
  <c r="G13" i="1"/>
  <c r="D13" i="1"/>
  <c r="C13" i="1"/>
  <c r="B13" i="1"/>
  <c r="H12" i="1"/>
  <c r="G12" i="1"/>
  <c r="D12" i="1"/>
  <c r="C12" i="1"/>
  <c r="B12" i="1"/>
  <c r="H11" i="1"/>
  <c r="G11" i="1"/>
  <c r="E11" i="1"/>
  <c r="D11" i="1"/>
  <c r="C11" i="1"/>
  <c r="B11" i="1"/>
  <c r="F47" i="1"/>
  <c r="F46" i="1"/>
  <c r="F45" i="1"/>
  <c r="F43" i="1"/>
  <c r="E41" i="1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1" i="2"/>
  <c r="A32" i="2"/>
  <c r="A33" i="2"/>
  <c r="A34" i="2"/>
  <c r="A35" i="2"/>
  <c r="A36" i="2"/>
  <c r="A37" i="2"/>
  <c r="F43" i="2"/>
  <c r="A31" i="7"/>
  <c r="A32" i="7"/>
  <c r="A33" i="7"/>
  <c r="A34" i="7"/>
  <c r="A35" i="7"/>
  <c r="A36" i="7"/>
  <c r="A37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F43" i="6"/>
  <c r="A31" i="6"/>
  <c r="A32" i="6"/>
  <c r="A33" i="6"/>
  <c r="A34" i="6"/>
  <c r="A35" i="6"/>
  <c r="A36" i="6"/>
  <c r="A37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F43" i="5"/>
  <c r="A31" i="5"/>
  <c r="A32" i="5"/>
  <c r="A33" i="5"/>
  <c r="A34" i="5"/>
  <c r="A35" i="5"/>
  <c r="A36" i="5"/>
  <c r="A37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F43" i="4"/>
  <c r="A31" i="4"/>
  <c r="A32" i="4"/>
  <c r="A33" i="4"/>
  <c r="A34" i="4"/>
  <c r="A35" i="4"/>
  <c r="A36" i="4"/>
  <c r="A37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31" i="3"/>
  <c r="A32" i="3"/>
  <c r="A33" i="3"/>
  <c r="A34" i="3"/>
  <c r="A35" i="3"/>
  <c r="A36" i="3"/>
  <c r="A37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1" i="1"/>
  <c r="A32" i="1"/>
  <c r="A33" i="1"/>
  <c r="A34" i="1"/>
  <c r="A35" i="1"/>
  <c r="A36" i="1"/>
  <c r="A37" i="1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31" i="8"/>
  <c r="A32" i="8"/>
  <c r="A33" i="8"/>
  <c r="A34" i="8"/>
  <c r="A35" i="8"/>
  <c r="A36" i="8"/>
  <c r="A37" i="8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31" i="9"/>
  <c r="A32" i="9"/>
  <c r="A33" i="9"/>
  <c r="A34" i="9"/>
  <c r="A35" i="9"/>
  <c r="A36" i="9"/>
  <c r="A37" i="9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31" i="10"/>
  <c r="A32" i="10"/>
  <c r="A33" i="10"/>
  <c r="A34" i="10"/>
  <c r="A35" i="10"/>
  <c r="A36" i="10"/>
  <c r="A37" i="10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31" i="11"/>
  <c r="A32" i="11"/>
  <c r="A33" i="11"/>
  <c r="A34" i="11"/>
  <c r="A35" i="11"/>
  <c r="A36" i="11"/>
  <c r="A37" i="1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31" i="12"/>
  <c r="A32" i="12"/>
  <c r="A33" i="12"/>
  <c r="A34" i="12"/>
  <c r="A35" i="12"/>
  <c r="A36" i="12"/>
  <c r="A37" i="12"/>
  <c r="A4" i="13"/>
  <c r="E20" i="13" a="1"/>
  <c r="E11" i="13" a="1"/>
  <c r="E19" i="13" a="1"/>
  <c r="E18" i="13" a="1"/>
  <c r="E12" i="13" a="1"/>
  <c r="E13" i="13" a="1"/>
  <c r="E14" i="13" a="1"/>
  <c r="E16" i="13" a="1"/>
  <c r="E17" i="13" a="1"/>
  <c r="E15" i="13" a="1"/>
  <c r="I29" i="3" l="1"/>
  <c r="J29" i="3" s="1"/>
  <c r="I35" i="3"/>
  <c r="J35" i="3" s="1"/>
  <c r="I37" i="3"/>
  <c r="K37" i="3" s="1"/>
  <c r="I24" i="2"/>
  <c r="I11" i="4"/>
  <c r="J11" i="4" s="1"/>
  <c r="I15" i="4"/>
  <c r="J15" i="4" s="1"/>
  <c r="I19" i="4"/>
  <c r="K19" i="4" s="1"/>
  <c r="I37" i="9"/>
  <c r="J37" i="9" s="1"/>
  <c r="I28" i="10"/>
  <c r="J28" i="10" s="1"/>
  <c r="I30" i="10"/>
  <c r="K30" i="10" s="1"/>
  <c r="I13" i="11"/>
  <c r="K13" i="11" s="1"/>
  <c r="I31" i="6"/>
  <c r="K31" i="6" s="1"/>
  <c r="I23" i="4"/>
  <c r="J23" i="4" s="1"/>
  <c r="I39" i="9"/>
  <c r="K39" i="9" s="1"/>
  <c r="I29" i="8"/>
  <c r="J29" i="8" s="1"/>
  <c r="I39" i="11"/>
  <c r="J39" i="11" s="1"/>
  <c r="I30" i="4"/>
  <c r="K30" i="4" s="1"/>
  <c r="I37" i="12"/>
  <c r="K37" i="12" s="1"/>
  <c r="G45" i="10"/>
  <c r="B18" i="13" s="1"/>
  <c r="H46" i="8"/>
  <c r="C16" i="13" s="1"/>
  <c r="I41" i="10"/>
  <c r="K41" i="10" s="1"/>
  <c r="I12" i="12"/>
  <c r="K12" i="12" s="1"/>
  <c r="I14" i="12"/>
  <c r="J14" i="12" s="1"/>
  <c r="I20" i="12"/>
  <c r="J20" i="12" s="1"/>
  <c r="I24" i="12"/>
  <c r="K24" i="12" s="1"/>
  <c r="I24" i="5"/>
  <c r="K24" i="5" s="1"/>
  <c r="I29" i="7"/>
  <c r="J29" i="7" s="1"/>
  <c r="I38" i="9"/>
  <c r="J38" i="9" s="1"/>
  <c r="I12" i="11"/>
  <c r="K12" i="11" s="1"/>
  <c r="I18" i="11"/>
  <c r="J18" i="11" s="1"/>
  <c r="I28" i="11"/>
  <c r="J28" i="11" s="1"/>
  <c r="I32" i="11"/>
  <c r="J32" i="11" s="1"/>
  <c r="E43" i="10"/>
  <c r="G18" i="13" s="1"/>
  <c r="I40" i="12"/>
  <c r="K40" i="12" s="1"/>
  <c r="I31" i="4"/>
  <c r="J31" i="4" s="1"/>
  <c r="I39" i="4"/>
  <c r="J39" i="4" s="1"/>
  <c r="I17" i="6"/>
  <c r="J17" i="6" s="1"/>
  <c r="I21" i="6"/>
  <c r="J21" i="6" s="1"/>
  <c r="I25" i="6"/>
  <c r="J25" i="6" s="1"/>
  <c r="I29" i="6"/>
  <c r="K29" i="6" s="1"/>
  <c r="I33" i="6"/>
  <c r="K33" i="6" s="1"/>
  <c r="I37" i="6"/>
  <c r="K37" i="6" s="1"/>
  <c r="I11" i="5"/>
  <c r="K11" i="5" s="1"/>
  <c r="I15" i="5"/>
  <c r="J15" i="5" s="1"/>
  <c r="I19" i="5"/>
  <c r="K19" i="5" s="1"/>
  <c r="I27" i="5"/>
  <c r="K27" i="5" s="1"/>
  <c r="I35" i="5"/>
  <c r="K35" i="5" s="1"/>
  <c r="I39" i="5"/>
  <c r="J39" i="5" s="1"/>
  <c r="I12" i="7"/>
  <c r="J12" i="7" s="1"/>
  <c r="I16" i="7"/>
  <c r="K16" i="7" s="1"/>
  <c r="I20" i="7"/>
  <c r="K20" i="7" s="1"/>
  <c r="I24" i="7"/>
  <c r="J24" i="7" s="1"/>
  <c r="I28" i="7"/>
  <c r="K28" i="7" s="1"/>
  <c r="I32" i="7"/>
  <c r="J32" i="7" s="1"/>
  <c r="I36" i="7"/>
  <c r="K36" i="7" s="1"/>
  <c r="I40" i="7"/>
  <c r="J40" i="7" s="1"/>
  <c r="I13" i="9"/>
  <c r="K13" i="9" s="1"/>
  <c r="I17" i="9"/>
  <c r="K17" i="9" s="1"/>
  <c r="I21" i="9"/>
  <c r="J21" i="9" s="1"/>
  <c r="I29" i="9"/>
  <c r="K29" i="9" s="1"/>
  <c r="I33" i="9"/>
  <c r="J33" i="9" s="1"/>
  <c r="I11" i="8"/>
  <c r="J11" i="8" s="1"/>
  <c r="I15" i="8"/>
  <c r="J15" i="8" s="1"/>
  <c r="I23" i="8"/>
  <c r="K23" i="8" s="1"/>
  <c r="I27" i="8"/>
  <c r="K27" i="8" s="1"/>
  <c r="I31" i="8"/>
  <c r="J31" i="8" s="1"/>
  <c r="I39" i="8"/>
  <c r="K39" i="8" s="1"/>
  <c r="I12" i="10"/>
  <c r="K12" i="10" s="1"/>
  <c r="I16" i="10"/>
  <c r="K16" i="10" s="1"/>
  <c r="I20" i="10"/>
  <c r="K20" i="10" s="1"/>
  <c r="I24" i="10"/>
  <c r="J24" i="10" s="1"/>
  <c r="I32" i="10"/>
  <c r="J32" i="10" s="1"/>
  <c r="I40" i="10"/>
  <c r="K40" i="10" s="1"/>
  <c r="I17" i="11"/>
  <c r="K17" i="11" s="1"/>
  <c r="I21" i="11"/>
  <c r="J21" i="11" s="1"/>
  <c r="I25" i="11"/>
  <c r="J25" i="11" s="1"/>
  <c r="I29" i="11"/>
  <c r="J29" i="11" s="1"/>
  <c r="I33" i="11"/>
  <c r="K33" i="11" s="1"/>
  <c r="I37" i="11"/>
  <c r="K37" i="11" s="1"/>
  <c r="I15" i="12"/>
  <c r="J15" i="12" s="1"/>
  <c r="I19" i="12"/>
  <c r="J19" i="12" s="1"/>
  <c r="I23" i="12"/>
  <c r="J23" i="12" s="1"/>
  <c r="I25" i="12"/>
  <c r="K25" i="12" s="1"/>
  <c r="I27" i="12"/>
  <c r="K27" i="12" s="1"/>
  <c r="I31" i="12"/>
  <c r="K31" i="12" s="1"/>
  <c r="I33" i="12"/>
  <c r="J33" i="12" s="1"/>
  <c r="I39" i="12"/>
  <c r="K39" i="12" s="1"/>
  <c r="I41" i="12"/>
  <c r="K41" i="12" s="1"/>
  <c r="I38" i="2"/>
  <c r="K38" i="2" s="1"/>
  <c r="I12" i="3"/>
  <c r="J12" i="3" s="1"/>
  <c r="I24" i="3"/>
  <c r="K24" i="3" s="1"/>
  <c r="E43" i="6"/>
  <c r="G14" i="13" s="1"/>
  <c r="I26" i="6"/>
  <c r="K26" i="6" s="1"/>
  <c r="I38" i="6"/>
  <c r="J38" i="6" s="1"/>
  <c r="I14" i="5"/>
  <c r="J14" i="5" s="1"/>
  <c r="I34" i="5"/>
  <c r="K34" i="5" s="1"/>
  <c r="I31" i="7"/>
  <c r="J31" i="7" s="1"/>
  <c r="I40" i="9"/>
  <c r="J40" i="9" s="1"/>
  <c r="I18" i="8"/>
  <c r="K18" i="8" s="1"/>
  <c r="I13" i="2"/>
  <c r="K13" i="2" s="1"/>
  <c r="I19" i="2"/>
  <c r="K19" i="2" s="1"/>
  <c r="I21" i="2"/>
  <c r="J21" i="2" s="1"/>
  <c r="I23" i="2"/>
  <c r="J23" i="2" s="1"/>
  <c r="I28" i="3"/>
  <c r="K28" i="3" s="1"/>
  <c r="I32" i="3"/>
  <c r="J32" i="3" s="1"/>
  <c r="I34" i="3"/>
  <c r="K34" i="3" s="1"/>
  <c r="I36" i="3"/>
  <c r="J36" i="3" s="1"/>
  <c r="I12" i="4"/>
  <c r="K12" i="4" s="1"/>
  <c r="I22" i="4"/>
  <c r="J22" i="4" s="1"/>
  <c r="I24" i="4"/>
  <c r="J24" i="4" s="1"/>
  <c r="I26" i="4"/>
  <c r="J26" i="4" s="1"/>
  <c r="I28" i="4"/>
  <c r="J28" i="4" s="1"/>
  <c r="I32" i="4"/>
  <c r="K32" i="4" s="1"/>
  <c r="I40" i="4"/>
  <c r="J40" i="4" s="1"/>
  <c r="I12" i="6"/>
  <c r="K12" i="6" s="1"/>
  <c r="I20" i="6"/>
  <c r="K20" i="6" s="1"/>
  <c r="I22" i="6"/>
  <c r="J22" i="6" s="1"/>
  <c r="I28" i="6"/>
  <c r="J28" i="6" s="1"/>
  <c r="I30" i="6"/>
  <c r="J30" i="6" s="1"/>
  <c r="I40" i="6"/>
  <c r="K40" i="6" s="1"/>
  <c r="I18" i="5"/>
  <c r="K18" i="5" s="1"/>
  <c r="I22" i="5"/>
  <c r="K22" i="5" s="1"/>
  <c r="I30" i="5"/>
  <c r="K30" i="5" s="1"/>
  <c r="I11" i="7"/>
  <c r="J11" i="7" s="1"/>
  <c r="I19" i="7"/>
  <c r="J19" i="7" s="1"/>
  <c r="I23" i="7"/>
  <c r="K23" i="7" s="1"/>
  <c r="I35" i="7"/>
  <c r="J35" i="7" s="1"/>
  <c r="I39" i="7"/>
  <c r="J39" i="7" s="1"/>
  <c r="I16" i="9"/>
  <c r="K16" i="9" s="1"/>
  <c r="I38" i="12"/>
  <c r="J38" i="12" s="1"/>
  <c r="I20" i="1"/>
  <c r="K20" i="1" s="1"/>
  <c r="I28" i="2"/>
  <c r="K28" i="2" s="1"/>
  <c r="I32" i="2"/>
  <c r="J32" i="2" s="1"/>
  <c r="I34" i="2"/>
  <c r="J34" i="2" s="1"/>
  <c r="I36" i="2"/>
  <c r="K36" i="2" s="1"/>
  <c r="I14" i="3"/>
  <c r="K14" i="3" s="1"/>
  <c r="I16" i="3"/>
  <c r="K16" i="3" s="1"/>
  <c r="I18" i="3"/>
  <c r="K18" i="3" s="1"/>
  <c r="I20" i="3"/>
  <c r="J20" i="3" s="1"/>
  <c r="I22" i="3"/>
  <c r="K22" i="3" s="1"/>
  <c r="I26" i="3"/>
  <c r="J26" i="3" s="1"/>
  <c r="I26" i="2"/>
  <c r="K26" i="2" s="1"/>
  <c r="H46" i="9"/>
  <c r="C17" i="13" s="1"/>
  <c r="I20" i="9"/>
  <c r="J20" i="9" s="1"/>
  <c r="I32" i="9"/>
  <c r="K32" i="9" s="1"/>
  <c r="I36" i="9"/>
  <c r="K36" i="9" s="1"/>
  <c r="I26" i="8"/>
  <c r="J26" i="8" s="1"/>
  <c r="I30" i="8"/>
  <c r="J30" i="8" s="1"/>
  <c r="I34" i="8"/>
  <c r="J34" i="8" s="1"/>
  <c r="I38" i="8"/>
  <c r="J38" i="8" s="1"/>
  <c r="I11" i="10"/>
  <c r="J11" i="10" s="1"/>
  <c r="I19" i="10"/>
  <c r="J19" i="10" s="1"/>
  <c r="I23" i="10"/>
  <c r="K23" i="10" s="1"/>
  <c r="I27" i="10"/>
  <c r="K27" i="10" s="1"/>
  <c r="I31" i="10"/>
  <c r="J31" i="10" s="1"/>
  <c r="I35" i="10"/>
  <c r="K35" i="10" s="1"/>
  <c r="I39" i="10"/>
  <c r="J39" i="10" s="1"/>
  <c r="I20" i="11"/>
  <c r="K20" i="11" s="1"/>
  <c r="I24" i="11"/>
  <c r="J24" i="11" s="1"/>
  <c r="I40" i="11"/>
  <c r="K40" i="11" s="1"/>
  <c r="I14" i="2"/>
  <c r="K14" i="2" s="1"/>
  <c r="G43" i="6"/>
  <c r="I22" i="7"/>
  <c r="J22" i="7" s="1"/>
  <c r="I26" i="7"/>
  <c r="J26" i="7" s="1"/>
  <c r="I30" i="7"/>
  <c r="J30" i="7" s="1"/>
  <c r="I38" i="7"/>
  <c r="J38" i="7" s="1"/>
  <c r="G45" i="9"/>
  <c r="B17" i="13" s="1"/>
  <c r="I15" i="9"/>
  <c r="J15" i="9" s="1"/>
  <c r="I19" i="9"/>
  <c r="J19" i="9" s="1"/>
  <c r="I23" i="9"/>
  <c r="K23" i="9" s="1"/>
  <c r="I31" i="9"/>
  <c r="J31" i="9" s="1"/>
  <c r="I35" i="9"/>
  <c r="K35" i="9" s="1"/>
  <c r="I13" i="8"/>
  <c r="K13" i="8" s="1"/>
  <c r="I17" i="8"/>
  <c r="K17" i="8" s="1"/>
  <c r="I21" i="8"/>
  <c r="K21" i="8" s="1"/>
  <c r="I25" i="8"/>
  <c r="J25" i="8" s="1"/>
  <c r="I33" i="8"/>
  <c r="J33" i="8" s="1"/>
  <c r="I41" i="8"/>
  <c r="J41" i="8" s="1"/>
  <c r="I18" i="10"/>
  <c r="J18" i="10" s="1"/>
  <c r="I22" i="10"/>
  <c r="J22" i="10" s="1"/>
  <c r="I26" i="10"/>
  <c r="K26" i="10" s="1"/>
  <c r="I34" i="10"/>
  <c r="K34" i="10" s="1"/>
  <c r="I38" i="10"/>
  <c r="K38" i="10" s="1"/>
  <c r="I11" i="11"/>
  <c r="J11" i="11" s="1"/>
  <c r="I15" i="11"/>
  <c r="J15" i="11" s="1"/>
  <c r="I19" i="11"/>
  <c r="K19" i="11" s="1"/>
  <c r="I27" i="11"/>
  <c r="K27" i="11" s="1"/>
  <c r="I31" i="11"/>
  <c r="J31" i="11" s="1"/>
  <c r="I35" i="11"/>
  <c r="J35" i="11" s="1"/>
  <c r="H46" i="6"/>
  <c r="C14" i="13" s="1"/>
  <c r="I22" i="12"/>
  <c r="J22" i="12" s="1"/>
  <c r="I20" i="5"/>
  <c r="J20" i="5" s="1"/>
  <c r="I28" i="5"/>
  <c r="J28" i="5" s="1"/>
  <c r="I32" i="5"/>
  <c r="J32" i="5" s="1"/>
  <c r="I36" i="5"/>
  <c r="K36" i="5" s="1"/>
  <c r="I40" i="5"/>
  <c r="K40" i="5" s="1"/>
  <c r="I13" i="7"/>
  <c r="J13" i="7" s="1"/>
  <c r="I17" i="7"/>
  <c r="J17" i="7" s="1"/>
  <c r="I21" i="7"/>
  <c r="K21" i="7" s="1"/>
  <c r="I25" i="7"/>
  <c r="I37" i="7"/>
  <c r="J37" i="7" s="1"/>
  <c r="I41" i="7"/>
  <c r="J41" i="7" s="1"/>
  <c r="I18" i="9"/>
  <c r="K18" i="9" s="1"/>
  <c r="I26" i="9"/>
  <c r="K26" i="9" s="1"/>
  <c r="I30" i="9"/>
  <c r="K30" i="9" s="1"/>
  <c r="I12" i="8"/>
  <c r="J12" i="8" s="1"/>
  <c r="I20" i="8"/>
  <c r="J20" i="8" s="1"/>
  <c r="I28" i="8"/>
  <c r="K28" i="8" s="1"/>
  <c r="I36" i="8"/>
  <c r="J36" i="8" s="1"/>
  <c r="I13" i="10"/>
  <c r="K13" i="10" s="1"/>
  <c r="I25" i="10"/>
  <c r="K25" i="10" s="1"/>
  <c r="I29" i="10"/>
  <c r="K29" i="10" s="1"/>
  <c r="I37" i="10"/>
  <c r="J37" i="10" s="1"/>
  <c r="I14" i="11"/>
  <c r="K14" i="11" s="1"/>
  <c r="I26" i="11"/>
  <c r="K26" i="11" s="1"/>
  <c r="I30" i="11"/>
  <c r="K30" i="11" s="1"/>
  <c r="I34" i="11"/>
  <c r="K34" i="11" s="1"/>
  <c r="I38" i="11"/>
  <c r="K38" i="11" s="1"/>
  <c r="I41" i="3"/>
  <c r="K41" i="3" s="1"/>
  <c r="I16" i="2"/>
  <c r="J16" i="2" s="1"/>
  <c r="I20" i="2"/>
  <c r="K20" i="2" s="1"/>
  <c r="E47" i="12"/>
  <c r="I12" i="1"/>
  <c r="J12" i="1" s="1"/>
  <c r="I28" i="12"/>
  <c r="J28" i="12" s="1"/>
  <c r="I36" i="12"/>
  <c r="K36" i="12" s="1"/>
  <c r="I18" i="2"/>
  <c r="J18" i="2" s="1"/>
  <c r="I22" i="2"/>
  <c r="J22" i="2" s="1"/>
  <c r="I27" i="3"/>
  <c r="K27" i="3" s="1"/>
  <c r="I31" i="3"/>
  <c r="K31" i="3" s="1"/>
  <c r="I39" i="3"/>
  <c r="J39" i="3" s="1"/>
  <c r="I13" i="4"/>
  <c r="J13" i="4" s="1"/>
  <c r="G45" i="4"/>
  <c r="B12" i="13" s="1"/>
  <c r="I25" i="4"/>
  <c r="K25" i="4" s="1"/>
  <c r="I29" i="4"/>
  <c r="K29" i="4" s="1"/>
  <c r="I33" i="4"/>
  <c r="K33" i="4" s="1"/>
  <c r="I37" i="4"/>
  <c r="K37" i="4" s="1"/>
  <c r="I15" i="6"/>
  <c r="J15" i="6" s="1"/>
  <c r="I19" i="6"/>
  <c r="K19" i="6" s="1"/>
  <c r="I27" i="6"/>
  <c r="J27" i="6" s="1"/>
  <c r="I35" i="6"/>
  <c r="K35" i="6" s="1"/>
  <c r="I39" i="6"/>
  <c r="K39" i="6" s="1"/>
  <c r="G45" i="5"/>
  <c r="B13" i="13" s="1"/>
  <c r="I17" i="5"/>
  <c r="K17" i="5" s="1"/>
  <c r="I33" i="5"/>
  <c r="J33" i="5" s="1"/>
  <c r="G45" i="7"/>
  <c r="B15" i="13" s="1"/>
  <c r="G43" i="10"/>
  <c r="H43" i="7"/>
  <c r="I13" i="1"/>
  <c r="K13" i="1" s="1"/>
  <c r="I17" i="1"/>
  <c r="K17" i="1" s="1"/>
  <c r="I25" i="1"/>
  <c r="J25" i="1" s="1"/>
  <c r="I33" i="1"/>
  <c r="J33" i="1" s="1"/>
  <c r="I41" i="1"/>
  <c r="K41" i="1" s="1"/>
  <c r="I16" i="12"/>
  <c r="K16" i="12" s="1"/>
  <c r="I30" i="12"/>
  <c r="J30" i="12" s="1"/>
  <c r="I32" i="12"/>
  <c r="K32" i="12" s="1"/>
  <c r="H43" i="10"/>
  <c r="I40" i="3"/>
  <c r="K40" i="3" s="1"/>
  <c r="I15" i="2"/>
  <c r="K15" i="2" s="1"/>
  <c r="I30" i="3"/>
  <c r="J30" i="3" s="1"/>
  <c r="I38" i="3"/>
  <c r="I16" i="4"/>
  <c r="I20" i="4"/>
  <c r="J20" i="4" s="1"/>
  <c r="I34" i="4"/>
  <c r="J34" i="4" s="1"/>
  <c r="I36" i="4"/>
  <c r="J36" i="4" s="1"/>
  <c r="I38" i="4"/>
  <c r="K38" i="4" s="1"/>
  <c r="I14" i="6"/>
  <c r="K14" i="6" s="1"/>
  <c r="I18" i="6"/>
  <c r="J18" i="6" s="1"/>
  <c r="I24" i="6"/>
  <c r="J24" i="6" s="1"/>
  <c r="I32" i="6"/>
  <c r="J32" i="6" s="1"/>
  <c r="I33" i="7"/>
  <c r="J33" i="7" s="1"/>
  <c r="I14" i="9"/>
  <c r="K14" i="9" s="1"/>
  <c r="I22" i="9"/>
  <c r="K22" i="9" s="1"/>
  <c r="I34" i="9"/>
  <c r="J34" i="9" s="1"/>
  <c r="I16" i="8"/>
  <c r="I24" i="8"/>
  <c r="K24" i="8" s="1"/>
  <c r="I13" i="12"/>
  <c r="I21" i="12"/>
  <c r="K21" i="12" s="1"/>
  <c r="G43" i="4"/>
  <c r="G45" i="11"/>
  <c r="B19" i="13" s="1"/>
  <c r="I14" i="7"/>
  <c r="J14" i="7" s="1"/>
  <c r="I30" i="2"/>
  <c r="K30" i="2" s="1"/>
  <c r="I14" i="4"/>
  <c r="K14" i="4" s="1"/>
  <c r="I18" i="4"/>
  <c r="I36" i="6"/>
  <c r="K36" i="6" s="1"/>
  <c r="I26" i="5"/>
  <c r="K26" i="5" s="1"/>
  <c r="I38" i="5"/>
  <c r="J38" i="5" s="1"/>
  <c r="I15" i="7"/>
  <c r="J15" i="7" s="1"/>
  <c r="I27" i="7"/>
  <c r="K27" i="7" s="1"/>
  <c r="I12" i="9"/>
  <c r="J12" i="9" s="1"/>
  <c r="I24" i="9"/>
  <c r="I28" i="9"/>
  <c r="K28" i="9" s="1"/>
  <c r="I14" i="8"/>
  <c r="K14" i="8" s="1"/>
  <c r="I22" i="8"/>
  <c r="K22" i="8" s="1"/>
  <c r="I16" i="11"/>
  <c r="I36" i="11"/>
  <c r="J36" i="11" s="1"/>
  <c r="G45" i="12"/>
  <c r="B20" i="13" s="1"/>
  <c r="G43" i="7"/>
  <c r="I11" i="9"/>
  <c r="K11" i="9" s="1"/>
  <c r="H43" i="2"/>
  <c r="H46" i="7"/>
  <c r="C15" i="13" s="1"/>
  <c r="E45" i="9"/>
  <c r="H43" i="9"/>
  <c r="H43" i="8"/>
  <c r="E45" i="11"/>
  <c r="H43" i="11"/>
  <c r="H46" i="4"/>
  <c r="C12" i="13" s="1"/>
  <c r="I21" i="4"/>
  <c r="K21" i="4" s="1"/>
  <c r="I23" i="6"/>
  <c r="K23" i="6" s="1"/>
  <c r="I25" i="5"/>
  <c r="K25" i="5" s="1"/>
  <c r="I41" i="5"/>
  <c r="I18" i="7"/>
  <c r="J18" i="7" s="1"/>
  <c r="I34" i="7"/>
  <c r="K34" i="7" s="1"/>
  <c r="I27" i="9"/>
  <c r="J27" i="9" s="1"/>
  <c r="I37" i="8"/>
  <c r="J37" i="8" s="1"/>
  <c r="I14" i="10"/>
  <c r="I23" i="11"/>
  <c r="K23" i="11" s="1"/>
  <c r="I35" i="12"/>
  <c r="K35" i="12" s="1"/>
  <c r="G43" i="2"/>
  <c r="E45" i="3"/>
  <c r="I34" i="6"/>
  <c r="K34" i="6" s="1"/>
  <c r="I32" i="8"/>
  <c r="J32" i="8" s="1"/>
  <c r="I40" i="8"/>
  <c r="I17" i="10"/>
  <c r="J17" i="10" s="1"/>
  <c r="I21" i="10"/>
  <c r="K21" i="10" s="1"/>
  <c r="I33" i="10"/>
  <c r="K33" i="10" s="1"/>
  <c r="I22" i="11"/>
  <c r="K22" i="11" s="1"/>
  <c r="I18" i="12"/>
  <c r="K18" i="12" s="1"/>
  <c r="I26" i="12"/>
  <c r="K26" i="12" s="1"/>
  <c r="I34" i="12"/>
  <c r="K34" i="12" s="1"/>
  <c r="I13" i="5"/>
  <c r="K13" i="5" s="1"/>
  <c r="I19" i="3"/>
  <c r="K19" i="3" s="1"/>
  <c r="E43" i="5"/>
  <c r="G13" i="13" s="1"/>
  <c r="G45" i="6"/>
  <c r="B14" i="13" s="1"/>
  <c r="I12" i="2"/>
  <c r="K12" i="2" s="1"/>
  <c r="I33" i="3"/>
  <c r="I27" i="4"/>
  <c r="K27" i="4" s="1"/>
  <c r="I35" i="4"/>
  <c r="K35" i="4" s="1"/>
  <c r="I13" i="6"/>
  <c r="J13" i="6" s="1"/>
  <c r="I23" i="5"/>
  <c r="J23" i="5" s="1"/>
  <c r="I31" i="5"/>
  <c r="J31" i="5" s="1"/>
  <c r="I25" i="9"/>
  <c r="K25" i="9" s="1"/>
  <c r="G45" i="8"/>
  <c r="B16" i="13" s="1"/>
  <c r="I19" i="8"/>
  <c r="J19" i="8" s="1"/>
  <c r="I35" i="8"/>
  <c r="J35" i="8" s="1"/>
  <c r="I36" i="10"/>
  <c r="K36" i="10" s="1"/>
  <c r="I17" i="12"/>
  <c r="K17" i="12" s="1"/>
  <c r="I29" i="12"/>
  <c r="J29" i="12" s="1"/>
  <c r="E45" i="5"/>
  <c r="G43" i="5"/>
  <c r="I16" i="5"/>
  <c r="K16" i="5" s="1"/>
  <c r="I11" i="1"/>
  <c r="J11" i="1" s="1"/>
  <c r="I15" i="1"/>
  <c r="K15" i="1" s="1"/>
  <c r="I19" i="1"/>
  <c r="J19" i="1" s="1"/>
  <c r="I23" i="1"/>
  <c r="K23" i="1" s="1"/>
  <c r="I27" i="1"/>
  <c r="K27" i="1" s="1"/>
  <c r="I31" i="1"/>
  <c r="K31" i="1" s="1"/>
  <c r="I35" i="1"/>
  <c r="J35" i="1" s="1"/>
  <c r="I39" i="1"/>
  <c r="J39" i="1" s="1"/>
  <c r="E46" i="5"/>
  <c r="I21" i="5"/>
  <c r="K21" i="5" s="1"/>
  <c r="I29" i="5"/>
  <c r="K29" i="5" s="1"/>
  <c r="I37" i="5"/>
  <c r="K37" i="5" s="1"/>
  <c r="C46" i="1"/>
  <c r="I9" i="13" s="1"/>
  <c r="I26" i="1"/>
  <c r="J26" i="1" s="1"/>
  <c r="I28" i="1"/>
  <c r="K28" i="1" s="1"/>
  <c r="I32" i="1"/>
  <c r="K32" i="1" s="1"/>
  <c r="I16" i="1"/>
  <c r="K16" i="1" s="1"/>
  <c r="I18" i="1"/>
  <c r="K18" i="1" s="1"/>
  <c r="I22" i="1"/>
  <c r="K22" i="1" s="1"/>
  <c r="I24" i="1"/>
  <c r="K24" i="1" s="1"/>
  <c r="I36" i="1"/>
  <c r="K36" i="1" s="1"/>
  <c r="I40" i="1"/>
  <c r="D47" i="1"/>
  <c r="J9" i="13" s="1"/>
  <c r="I21" i="1"/>
  <c r="J21" i="1" s="1"/>
  <c r="I29" i="1"/>
  <c r="J29" i="1" s="1"/>
  <c r="I37" i="1"/>
  <c r="K37" i="1" s="1"/>
  <c r="I30" i="1"/>
  <c r="K30" i="1" s="1"/>
  <c r="I34" i="1"/>
  <c r="J34" i="1" s="1"/>
  <c r="I38" i="1"/>
  <c r="J38" i="1" s="1"/>
  <c r="E47" i="1"/>
  <c r="E43" i="4"/>
  <c r="G12" i="13" s="1"/>
  <c r="E46" i="4"/>
  <c r="E45" i="4"/>
  <c r="E46" i="6"/>
  <c r="E47" i="6"/>
  <c r="E45" i="6"/>
  <c r="H43" i="6"/>
  <c r="I16" i="6"/>
  <c r="H43" i="5"/>
  <c r="H46" i="5"/>
  <c r="C13" i="13" s="1"/>
  <c r="I15" i="10"/>
  <c r="K15" i="10" s="1"/>
  <c r="H46" i="10"/>
  <c r="C18" i="13" s="1"/>
  <c r="E45" i="10"/>
  <c r="E46" i="10"/>
  <c r="H46" i="1"/>
  <c r="C9" i="13" s="1"/>
  <c r="I14" i="1"/>
  <c r="E43" i="1"/>
  <c r="G9" i="13" s="1"/>
  <c r="E47" i="4"/>
  <c r="H46" i="11"/>
  <c r="C19" i="13" s="1"/>
  <c r="H43" i="1"/>
  <c r="G45" i="2"/>
  <c r="B10" i="13" s="1"/>
  <c r="E45" i="1"/>
  <c r="G43" i="3"/>
  <c r="K24" i="2"/>
  <c r="J24" i="2"/>
  <c r="I17" i="2"/>
  <c r="K17" i="2" s="1"/>
  <c r="I25" i="2"/>
  <c r="J25" i="2" s="1"/>
  <c r="E47" i="10"/>
  <c r="I12" i="5"/>
  <c r="J12" i="5" s="1"/>
  <c r="I31" i="2"/>
  <c r="K31" i="2" s="1"/>
  <c r="H43" i="3"/>
  <c r="E47" i="9"/>
  <c r="G43" i="11"/>
  <c r="G43" i="9"/>
  <c r="E47" i="7"/>
  <c r="E46" i="9"/>
  <c r="B45" i="1"/>
  <c r="H9" i="13" s="1"/>
  <c r="I29" i="2"/>
  <c r="J29" i="2" s="1"/>
  <c r="I37" i="2"/>
  <c r="K37" i="2" s="1"/>
  <c r="I17" i="3"/>
  <c r="J17" i="3" s="1"/>
  <c r="I25" i="3"/>
  <c r="J25" i="3" s="1"/>
  <c r="E43" i="8"/>
  <c r="G16" i="13" s="1"/>
  <c r="H43" i="4"/>
  <c r="I17" i="4"/>
  <c r="G45" i="3"/>
  <c r="B11" i="13" s="1"/>
  <c r="G45" i="1"/>
  <c r="B9" i="13" s="1"/>
  <c r="G43" i="8"/>
  <c r="I27" i="2"/>
  <c r="K27" i="2" s="1"/>
  <c r="I35" i="2"/>
  <c r="K35" i="2" s="1"/>
  <c r="I15" i="3"/>
  <c r="K15" i="3" s="1"/>
  <c r="I23" i="3"/>
  <c r="K23" i="3" s="1"/>
  <c r="G43" i="1"/>
  <c r="E47" i="5"/>
  <c r="E47" i="2"/>
  <c r="I11" i="6"/>
  <c r="E46" i="1"/>
  <c r="H46" i="2"/>
  <c r="C10" i="13" s="1"/>
  <c r="K23" i="4"/>
  <c r="I33" i="2"/>
  <c r="J33" i="2" s="1"/>
  <c r="I13" i="3"/>
  <c r="J13" i="3" s="1"/>
  <c r="I21" i="3"/>
  <c r="J21" i="3" s="1"/>
  <c r="E46" i="3"/>
  <c r="G43" i="12"/>
  <c r="I11" i="12"/>
  <c r="K11" i="12" s="1"/>
  <c r="E43" i="11"/>
  <c r="G19" i="13" s="1"/>
  <c r="E47" i="11"/>
  <c r="E46" i="11"/>
  <c r="E45" i="7"/>
  <c r="E46" i="8"/>
  <c r="E45" i="8"/>
  <c r="E43" i="7"/>
  <c r="G15" i="13" s="1"/>
  <c r="E47" i="8"/>
  <c r="E43" i="9"/>
  <c r="G17" i="13" s="1"/>
  <c r="E46" i="7"/>
  <c r="H46" i="3"/>
  <c r="C11" i="13" s="1"/>
  <c r="E43" i="2"/>
  <c r="G10" i="13" s="1"/>
  <c r="E43" i="3"/>
  <c r="G11" i="13" s="1"/>
  <c r="I11" i="3"/>
  <c r="I11" i="2"/>
  <c r="E47" i="3"/>
  <c r="E45" i="2"/>
  <c r="E46" i="2"/>
  <c r="H43" i="12"/>
  <c r="E43" i="12"/>
  <c r="G20" i="13" s="1"/>
  <c r="E45" i="12"/>
  <c r="H46" i="12"/>
  <c r="C20" i="13" s="1"/>
  <c r="E46" i="12"/>
  <c r="K35" i="3" l="1"/>
  <c r="K29" i="11"/>
  <c r="K29" i="8"/>
  <c r="K39" i="11"/>
  <c r="K29" i="3"/>
  <c r="K21" i="11"/>
  <c r="K11" i="4"/>
  <c r="J30" i="4"/>
  <c r="J37" i="12"/>
  <c r="K22" i="12"/>
  <c r="K18" i="10"/>
  <c r="K28" i="10"/>
  <c r="J35" i="10"/>
  <c r="J37" i="3"/>
  <c r="K15" i="4"/>
  <c r="K37" i="9"/>
  <c r="J19" i="4"/>
  <c r="K15" i="12"/>
  <c r="J39" i="6"/>
  <c r="K23" i="2"/>
  <c r="K33" i="5"/>
  <c r="J30" i="10"/>
  <c r="J39" i="9"/>
  <c r="J13" i="11"/>
  <c r="K23" i="12"/>
  <c r="J12" i="12"/>
  <c r="J12" i="6"/>
  <c r="J40" i="12"/>
  <c r="K32" i="11"/>
  <c r="J41" i="10"/>
  <c r="J18" i="3"/>
  <c r="J16" i="10"/>
  <c r="J24" i="3"/>
  <c r="J31" i="3"/>
  <c r="K14" i="12"/>
  <c r="K31" i="4"/>
  <c r="J31" i="6"/>
  <c r="J25" i="12"/>
  <c r="J20" i="6"/>
  <c r="K21" i="9"/>
  <c r="K19" i="10"/>
  <c r="K26" i="7"/>
  <c r="J17" i="9"/>
  <c r="K35" i="7"/>
  <c r="K20" i="12"/>
  <c r="J31" i="12"/>
  <c r="K22" i="6"/>
  <c r="K12" i="8"/>
  <c r="J27" i="5"/>
  <c r="J34" i="10"/>
  <c r="J18" i="9"/>
  <c r="K20" i="3"/>
  <c r="K19" i="12"/>
  <c r="J24" i="12"/>
  <c r="K20" i="9"/>
  <c r="K21" i="2"/>
  <c r="J26" i="11"/>
  <c r="J27" i="8"/>
  <c r="K15" i="9"/>
  <c r="J21" i="8"/>
  <c r="J13" i="9"/>
  <c r="K17" i="10"/>
  <c r="J28" i="8"/>
  <c r="K21" i="6"/>
  <c r="J17" i="1"/>
  <c r="J20" i="1"/>
  <c r="J17" i="11"/>
  <c r="J24" i="5"/>
  <c r="K33" i="12"/>
  <c r="K11" i="8"/>
  <c r="K14" i="5"/>
  <c r="J35" i="12"/>
  <c r="J22" i="11"/>
  <c r="J35" i="6"/>
  <c r="K34" i="4"/>
  <c r="K17" i="7"/>
  <c r="J19" i="11"/>
  <c r="J20" i="10"/>
  <c r="J24" i="8"/>
  <c r="K30" i="12"/>
  <c r="J17" i="8"/>
  <c r="J12" i="11"/>
  <c r="J33" i="6"/>
  <c r="K22" i="7"/>
  <c r="J13" i="10"/>
  <c r="J27" i="12"/>
  <c r="J28" i="7"/>
  <c r="K11" i="10"/>
  <c r="K24" i="7"/>
  <c r="K38" i="9"/>
  <c r="J29" i="6"/>
  <c r="J41" i="12"/>
  <c r="K18" i="11"/>
  <c r="J21" i="12"/>
  <c r="J39" i="12"/>
  <c r="K15" i="8"/>
  <c r="K29" i="7"/>
  <c r="K26" i="3"/>
  <c r="J12" i="4"/>
  <c r="J13" i="1"/>
  <c r="J20" i="7"/>
  <c r="K25" i="6"/>
  <c r="J37" i="4"/>
  <c r="J14" i="3"/>
  <c r="K40" i="4"/>
  <c r="J28" i="2"/>
  <c r="J40" i="6"/>
  <c r="K36" i="3"/>
  <c r="K30" i="6"/>
  <c r="J16" i="7"/>
  <c r="J16" i="12"/>
  <c r="K24" i="11"/>
  <c r="K32" i="3"/>
  <c r="J28" i="3"/>
  <c r="J27" i="11"/>
  <c r="K24" i="6"/>
  <c r="J34" i="5"/>
  <c r="J19" i="5"/>
  <c r="K25" i="11"/>
  <c r="J13" i="8"/>
  <c r="J23" i="7"/>
  <c r="J35" i="5"/>
  <c r="J16" i="5"/>
  <c r="J23" i="8"/>
  <c r="K31" i="9"/>
  <c r="J33" i="11"/>
  <c r="K32" i="7"/>
  <c r="K29" i="12"/>
  <c r="J37" i="2"/>
  <c r="K31" i="8"/>
  <c r="J37" i="6"/>
  <c r="J27" i="10"/>
  <c r="K38" i="12"/>
  <c r="K33" i="8"/>
  <c r="K38" i="6"/>
  <c r="J39" i="8"/>
  <c r="J29" i="4"/>
  <c r="K25" i="8"/>
  <c r="K30" i="7"/>
  <c r="K37" i="10"/>
  <c r="K28" i="12"/>
  <c r="K28" i="11"/>
  <c r="J36" i="7"/>
  <c r="K18" i="6"/>
  <c r="K37" i="7"/>
  <c r="J25" i="5"/>
  <c r="J23" i="10"/>
  <c r="K33" i="9"/>
  <c r="J27" i="3"/>
  <c r="J25" i="4"/>
  <c r="J26" i="6"/>
  <c r="K28" i="4"/>
  <c r="J13" i="2"/>
  <c r="K17" i="6"/>
  <c r="K28" i="6"/>
  <c r="J16" i="9"/>
  <c r="K11" i="7"/>
  <c r="J12" i="10"/>
  <c r="K15" i="5"/>
  <c r="K36" i="4"/>
  <c r="J11" i="5"/>
  <c r="K32" i="10"/>
  <c r="J13" i="5"/>
  <c r="J38" i="2"/>
  <c r="J32" i="4"/>
  <c r="J21" i="5"/>
  <c r="J37" i="11"/>
  <c r="K19" i="9"/>
  <c r="K40" i="9"/>
  <c r="J19" i="2"/>
  <c r="K27" i="6"/>
  <c r="K12" i="7"/>
  <c r="K24" i="10"/>
  <c r="J29" i="9"/>
  <c r="J38" i="11"/>
  <c r="J22" i="3"/>
  <c r="K38" i="8"/>
  <c r="K34" i="2"/>
  <c r="J40" i="3"/>
  <c r="J20" i="2"/>
  <c r="J18" i="1"/>
  <c r="J15" i="10"/>
  <c r="K15" i="11"/>
  <c r="K34" i="9"/>
  <c r="K19" i="7"/>
  <c r="K31" i="11"/>
  <c r="K39" i="7"/>
  <c r="J40" i="10"/>
  <c r="J34" i="3"/>
  <c r="K26" i="8"/>
  <c r="K12" i="3"/>
  <c r="K32" i="5"/>
  <c r="J22" i="9"/>
  <c r="J22" i="8"/>
  <c r="J41" i="1"/>
  <c r="K32" i="6"/>
  <c r="K39" i="5"/>
  <c r="K39" i="4"/>
  <c r="K13" i="7"/>
  <c r="J25" i="10"/>
  <c r="J29" i="10"/>
  <c r="K40" i="7"/>
  <c r="K22" i="2"/>
  <c r="J16" i="3"/>
  <c r="J18" i="12"/>
  <c r="K31" i="7"/>
  <c r="J14" i="8"/>
  <c r="K30" i="8"/>
  <c r="J36" i="5"/>
  <c r="K32" i="2"/>
  <c r="J18" i="5"/>
  <c r="J30" i="9"/>
  <c r="K22" i="4"/>
  <c r="J38" i="10"/>
  <c r="J32" i="12"/>
  <c r="J31" i="2"/>
  <c r="J35" i="9"/>
  <c r="J38" i="4"/>
  <c r="J33" i="4"/>
  <c r="K27" i="9"/>
  <c r="J30" i="5"/>
  <c r="K13" i="3"/>
  <c r="K11" i="11"/>
  <c r="J18" i="8"/>
  <c r="K31" i="5"/>
  <c r="J40" i="11"/>
  <c r="K20" i="8"/>
  <c r="K23" i="5"/>
  <c r="K32" i="8"/>
  <c r="J41" i="3"/>
  <c r="J20" i="11"/>
  <c r="K18" i="2"/>
  <c r="J34" i="11"/>
  <c r="K39" i="10"/>
  <c r="J32" i="9"/>
  <c r="J26" i="10"/>
  <c r="J26" i="9"/>
  <c r="J27" i="7"/>
  <c r="J22" i="5"/>
  <c r="K22" i="10"/>
  <c r="K26" i="4"/>
  <c r="K28" i="5"/>
  <c r="K15" i="6"/>
  <c r="J12" i="2"/>
  <c r="J30" i="11"/>
  <c r="J36" i="2"/>
  <c r="J14" i="6"/>
  <c r="K20" i="5"/>
  <c r="J21" i="7"/>
  <c r="K24" i="4"/>
  <c r="J14" i="11"/>
  <c r="J33" i="10"/>
  <c r="K35" i="11"/>
  <c r="K38" i="5"/>
  <c r="K26" i="1"/>
  <c r="J23" i="6"/>
  <c r="K31" i="10"/>
  <c r="J36" i="12"/>
  <c r="K38" i="7"/>
  <c r="K19" i="8"/>
  <c r="J14" i="9"/>
  <c r="J14" i="2"/>
  <c r="K41" i="7"/>
  <c r="K33" i="1"/>
  <c r="K13" i="4"/>
  <c r="J27" i="4"/>
  <c r="K30" i="3"/>
  <c r="K41" i="8"/>
  <c r="K16" i="2"/>
  <c r="K19" i="1"/>
  <c r="K34" i="8"/>
  <c r="J26" i="2"/>
  <c r="J40" i="5"/>
  <c r="K39" i="1"/>
  <c r="J17" i="5"/>
  <c r="I43" i="4"/>
  <c r="K37" i="8"/>
  <c r="K36" i="11"/>
  <c r="J19" i="6"/>
  <c r="J14" i="4"/>
  <c r="J21" i="10"/>
  <c r="K20" i="4"/>
  <c r="K36" i="8"/>
  <c r="J25" i="7"/>
  <c r="K25" i="7"/>
  <c r="J29" i="5"/>
  <c r="J36" i="9"/>
  <c r="J15" i="3"/>
  <c r="K12" i="5"/>
  <c r="J25" i="9"/>
  <c r="J23" i="9"/>
  <c r="J19" i="3"/>
  <c r="J23" i="11"/>
  <c r="J21" i="4"/>
  <c r="I47" i="8"/>
  <c r="D16" i="13" s="1"/>
  <c r="K18" i="7"/>
  <c r="K33" i="7"/>
  <c r="K25" i="1"/>
  <c r="J15" i="2"/>
  <c r="K29" i="2"/>
  <c r="K39" i="3"/>
  <c r="I47" i="7"/>
  <c r="D15" i="13" s="1"/>
  <c r="J11" i="9"/>
  <c r="J16" i="8"/>
  <c r="K16" i="8"/>
  <c r="K16" i="4"/>
  <c r="J16" i="4"/>
  <c r="K12" i="9"/>
  <c r="K38" i="3"/>
  <c r="J38" i="3"/>
  <c r="I47" i="9"/>
  <c r="D17" i="13" s="1"/>
  <c r="I43" i="9"/>
  <c r="I47" i="5"/>
  <c r="D13" i="13" s="1"/>
  <c r="K24" i="9"/>
  <c r="J34" i="6"/>
  <c r="J24" i="9"/>
  <c r="K35" i="8"/>
  <c r="I47" i="11"/>
  <c r="D19" i="13" s="1"/>
  <c r="J27" i="1"/>
  <c r="I43" i="10"/>
  <c r="J26" i="5"/>
  <c r="I43" i="8"/>
  <c r="J26" i="12"/>
  <c r="J28" i="9"/>
  <c r="J23" i="1"/>
  <c r="I43" i="6"/>
  <c r="I47" i="6"/>
  <c r="D14" i="13" s="1"/>
  <c r="K11" i="1"/>
  <c r="K25" i="3"/>
  <c r="K14" i="7"/>
  <c r="I43" i="11"/>
  <c r="J34" i="12"/>
  <c r="J30" i="2"/>
  <c r="K15" i="7"/>
  <c r="K13" i="6"/>
  <c r="J16" i="11"/>
  <c r="J24" i="1"/>
  <c r="K16" i="11"/>
  <c r="J17" i="12"/>
  <c r="J35" i="4"/>
  <c r="J36" i="6"/>
  <c r="J37" i="5"/>
  <c r="J34" i="7"/>
  <c r="J17" i="2"/>
  <c r="J36" i="10"/>
  <c r="I47" i="4"/>
  <c r="D12" i="13" s="1"/>
  <c r="J27" i="2"/>
  <c r="K17" i="3"/>
  <c r="I47" i="10"/>
  <c r="D18" i="13" s="1"/>
  <c r="I43" i="7"/>
  <c r="J40" i="8"/>
  <c r="K40" i="8"/>
  <c r="K41" i="5"/>
  <c r="J41" i="5"/>
  <c r="J33" i="3"/>
  <c r="K33" i="3"/>
  <c r="K14" i="10"/>
  <c r="J14" i="10"/>
  <c r="J18" i="4"/>
  <c r="K18" i="4"/>
  <c r="K21" i="3"/>
  <c r="I47" i="12"/>
  <c r="D20" i="13" s="1"/>
  <c r="J11" i="12"/>
  <c r="J31" i="1"/>
  <c r="K35" i="1"/>
  <c r="J22" i="1"/>
  <c r="J15" i="1"/>
  <c r="K33" i="2"/>
  <c r="B24" i="13"/>
  <c r="K21" i="1"/>
  <c r="J28" i="1"/>
  <c r="K25" i="2"/>
  <c r="J35" i="2"/>
  <c r="J32" i="1"/>
  <c r="J36" i="1"/>
  <c r="K12" i="1"/>
  <c r="J16" i="1"/>
  <c r="K38" i="1"/>
  <c r="K40" i="1"/>
  <c r="J40" i="1"/>
  <c r="I47" i="1"/>
  <c r="D9" i="13" s="1"/>
  <c r="J30" i="1"/>
  <c r="K34" i="1"/>
  <c r="B23" i="13"/>
  <c r="I43" i="1"/>
  <c r="J37" i="1"/>
  <c r="K29" i="1"/>
  <c r="I43" i="5"/>
  <c r="J23" i="3"/>
  <c r="K16" i="6"/>
  <c r="J16" i="6"/>
  <c r="K17" i="4"/>
  <c r="J17" i="4"/>
  <c r="J11" i="6"/>
  <c r="K11" i="6"/>
  <c r="J14" i="1"/>
  <c r="K14" i="1"/>
  <c r="G23" i="13"/>
  <c r="I43" i="2"/>
  <c r="I47" i="2"/>
  <c r="D10" i="13" s="1"/>
  <c r="J11" i="2"/>
  <c r="K11" i="2"/>
  <c r="I43" i="3"/>
  <c r="J11" i="3"/>
  <c r="K11" i="3"/>
  <c r="I47" i="3"/>
  <c r="D11" i="13" s="1"/>
  <c r="C25" i="13"/>
  <c r="C23" i="13"/>
  <c r="J13" i="12"/>
  <c r="K13" i="12"/>
  <c r="I43" i="12"/>
  <c r="K43" i="12" l="1"/>
  <c r="F20" i="13" s="1"/>
  <c r="J43" i="11"/>
  <c r="E19" i="13" s="1"/>
  <c r="K46" i="10"/>
  <c r="J43" i="8"/>
  <c r="E16" i="13" s="1"/>
  <c r="K43" i="11"/>
  <c r="F19" i="13" s="1"/>
  <c r="K47" i="9"/>
  <c r="K47" i="5"/>
  <c r="K43" i="5"/>
  <c r="F13" i="13" s="1"/>
  <c r="K43" i="4"/>
  <c r="F12" i="13" s="1"/>
  <c r="J46" i="10"/>
  <c r="K45" i="7"/>
  <c r="K46" i="5"/>
  <c r="K45" i="5"/>
  <c r="K47" i="4"/>
  <c r="K45" i="4"/>
  <c r="K45" i="9"/>
  <c r="K47" i="8"/>
  <c r="K43" i="9"/>
  <c r="F17" i="13" s="1"/>
  <c r="K47" i="11"/>
  <c r="K43" i="8"/>
  <c r="F16" i="13" s="1"/>
  <c r="J46" i="8"/>
  <c r="K45" i="10"/>
  <c r="K46" i="9"/>
  <c r="J43" i="7"/>
  <c r="E15" i="13" s="1"/>
  <c r="K47" i="10"/>
  <c r="K46" i="7"/>
  <c r="K43" i="10"/>
  <c r="F18" i="13" s="1"/>
  <c r="J45" i="5"/>
  <c r="K47" i="7"/>
  <c r="K45" i="8"/>
  <c r="K43" i="7"/>
  <c r="F15" i="13" s="1"/>
  <c r="K46" i="8"/>
  <c r="J45" i="8"/>
  <c r="J47" i="9"/>
  <c r="K46" i="11"/>
  <c r="J45" i="10"/>
  <c r="J46" i="5"/>
  <c r="J46" i="9"/>
  <c r="J45" i="9"/>
  <c r="J43" i="9"/>
  <c r="E17" i="13" s="1"/>
  <c r="J47" i="8"/>
  <c r="K45" i="11"/>
  <c r="J43" i="5"/>
  <c r="E13" i="13" s="1"/>
  <c r="J47" i="5"/>
  <c r="K43" i="6"/>
  <c r="F14" i="13" s="1"/>
  <c r="J43" i="10"/>
  <c r="E18" i="13" s="1"/>
  <c r="J47" i="10"/>
  <c r="J43" i="12"/>
  <c r="E20" i="13" s="1"/>
  <c r="J46" i="4"/>
  <c r="J43" i="4"/>
  <c r="E12" i="13" s="1"/>
  <c r="K47" i="6"/>
  <c r="K46" i="6"/>
  <c r="J45" i="4"/>
  <c r="J47" i="4"/>
  <c r="J46" i="1"/>
  <c r="K45" i="1"/>
  <c r="J43" i="1"/>
  <c r="E9" i="13" s="1"/>
  <c r="J47" i="1"/>
  <c r="J45" i="1"/>
  <c r="J47" i="6"/>
  <c r="J43" i="6"/>
  <c r="E14" i="13" s="1"/>
  <c r="K45" i="6"/>
  <c r="J46" i="6"/>
  <c r="K46" i="4"/>
  <c r="J45" i="6"/>
  <c r="K43" i="1"/>
  <c r="F9" i="13" s="1"/>
  <c r="K46" i="1"/>
  <c r="K47" i="1"/>
  <c r="D26" i="13"/>
  <c r="K45" i="3"/>
  <c r="K47" i="3"/>
  <c r="K43" i="3"/>
  <c r="F11" i="13" s="1"/>
  <c r="K46" i="3"/>
  <c r="D23" i="13"/>
  <c r="K43" i="2"/>
  <c r="F10" i="13" s="1"/>
  <c r="K45" i="2"/>
  <c r="K47" i="2"/>
  <c r="K46" i="2"/>
  <c r="J45" i="3"/>
  <c r="J47" i="3"/>
  <c r="J46" i="3"/>
  <c r="J43" i="3"/>
  <c r="E11" i="13" s="1"/>
  <c r="J45" i="2"/>
  <c r="J46" i="2"/>
  <c r="J47" i="2"/>
  <c r="J43" i="2"/>
  <c r="E10" i="13" s="1"/>
  <c r="K46" i="12"/>
  <c r="K45" i="12"/>
  <c r="K47" i="12"/>
  <c r="F23" i="13" l="1"/>
  <c r="E23" i="13"/>
  <c r="C11" i="2" l="1"/>
  <c r="C46" i="2" s="1"/>
  <c r="I10" i="13" s="1"/>
  <c r="D11" i="2"/>
  <c r="D47" i="2" s="1"/>
  <c r="J10" i="13" s="1"/>
  <c r="B11" i="2"/>
  <c r="B45" i="2" s="1"/>
  <c r="H10" i="13" s="1"/>
  <c r="C11" i="3" l="1"/>
  <c r="C46" i="3" s="1"/>
  <c r="I11" i="13" s="1"/>
  <c r="D11" i="3"/>
  <c r="D47" i="3" s="1"/>
  <c r="J11" i="13" s="1"/>
  <c r="B11" i="3"/>
  <c r="B45" i="3" s="1"/>
  <c r="H11" i="13" s="1"/>
  <c r="C11" i="4" l="1"/>
  <c r="C46" i="4" s="1"/>
  <c r="I12" i="13" s="1"/>
  <c r="D11" i="4"/>
  <c r="D47" i="4" s="1"/>
  <c r="J12" i="13" s="1"/>
  <c r="B11" i="4"/>
  <c r="B45" i="4" s="1"/>
  <c r="H12" i="13" s="1"/>
  <c r="B26" i="5" l="1"/>
  <c r="B25" i="5"/>
  <c r="C26" i="5"/>
  <c r="D25" i="5"/>
  <c r="C25" i="5"/>
  <c r="D26" i="5" l="1"/>
  <c r="C11" i="5" l="1"/>
  <c r="C46" i="5" s="1"/>
  <c r="I13" i="13" s="1"/>
  <c r="D11" i="5"/>
  <c r="D47" i="5" s="1"/>
  <c r="J13" i="13" s="1"/>
  <c r="B11" i="5"/>
  <c r="B45" i="5" s="1"/>
  <c r="H13" i="13" s="1"/>
  <c r="C11" i="6" l="1"/>
  <c r="C46" i="6" s="1"/>
  <c r="I14" i="13" s="1"/>
  <c r="D11" i="6"/>
  <c r="D47" i="6" s="1"/>
  <c r="J14" i="13" s="1"/>
  <c r="B11" i="6"/>
  <c r="B45" i="6" s="1"/>
  <c r="H14" i="13" s="1"/>
  <c r="C11" i="7" l="1"/>
  <c r="C46" i="7" s="1"/>
  <c r="I15" i="13" s="1"/>
  <c r="D11" i="7"/>
  <c r="D47" i="7" s="1"/>
  <c r="J15" i="13" s="1"/>
  <c r="B11" i="7"/>
  <c r="B45" i="7" s="1"/>
  <c r="H15" i="13" s="1"/>
  <c r="C14" i="9" l="1"/>
  <c r="C13" i="9"/>
  <c r="D14" i="9"/>
  <c r="B14" i="9"/>
  <c r="B13" i="9" l="1"/>
  <c r="D13" i="9"/>
  <c r="C11" i="8" l="1"/>
  <c r="C46" i="8" s="1"/>
  <c r="I16" i="13" s="1"/>
  <c r="D11" i="8"/>
  <c r="D47" i="8" s="1"/>
  <c r="J16" i="13" s="1"/>
  <c r="B11" i="8"/>
  <c r="B45" i="8" s="1"/>
  <c r="H16" i="13" s="1"/>
  <c r="D19" i="9" l="1"/>
  <c r="C18" i="9"/>
  <c r="C19" i="9"/>
  <c r="B19" i="9" l="1"/>
  <c r="C46" i="9"/>
  <c r="I17" i="13" s="1"/>
  <c r="B18" i="9"/>
  <c r="D18" i="9"/>
  <c r="D47" i="9" s="1"/>
  <c r="J17" i="13" s="1"/>
  <c r="B45" i="9" l="1"/>
  <c r="H17" i="13" s="1"/>
  <c r="B30" i="10" l="1"/>
  <c r="D30" i="10"/>
  <c r="C30" i="10" l="1"/>
  <c r="C11" i="10" l="1"/>
  <c r="D36" i="10"/>
  <c r="D11" i="10"/>
  <c r="D47" i="10" s="1"/>
  <c r="J18" i="13" s="1"/>
  <c r="C36" i="10"/>
  <c r="B11" i="10"/>
  <c r="C46" i="10" l="1"/>
  <c r="I18" i="13" s="1"/>
  <c r="B36" i="10"/>
  <c r="B45" i="10" s="1"/>
  <c r="H18" i="13" s="1"/>
  <c r="C11" i="11" l="1"/>
  <c r="D40" i="11"/>
  <c r="D11" i="11"/>
  <c r="D47" i="11" s="1"/>
  <c r="J19" i="13" s="1"/>
  <c r="B11" i="11"/>
  <c r="B40" i="11" l="1"/>
  <c r="B45" i="11" s="1"/>
  <c r="H19" i="13" s="1"/>
  <c r="C40" i="11"/>
  <c r="C46" i="11" s="1"/>
  <c r="I19" i="13" s="1"/>
  <c r="C11" i="12" l="1"/>
  <c r="C46" i="12" s="1"/>
  <c r="I20" i="13" s="1"/>
  <c r="I25" i="13" s="1"/>
  <c r="D11" i="12"/>
  <c r="D47" i="12" s="1"/>
  <c r="J20" i="13" s="1"/>
  <c r="J26" i="13" s="1"/>
  <c r="B11" i="12"/>
  <c r="B45" i="12" s="1"/>
  <c r="H20" i="13" s="1"/>
  <c r="H28" i="13" l="1"/>
  <c r="H24" i="13"/>
</calcChain>
</file>

<file path=xl/sharedStrings.xml><?xml version="1.0" encoding="utf-8"?>
<sst xmlns="http://schemas.openxmlformats.org/spreadsheetml/2006/main" count="441" uniqueCount="57">
  <si>
    <t>Greenville Utilities Commission</t>
  </si>
  <si>
    <t>Weather Station Report</t>
  </si>
  <si>
    <t>12 MN</t>
  </si>
  <si>
    <t>Month:</t>
  </si>
  <si>
    <t>January</t>
  </si>
  <si>
    <t xml:space="preserve"> Year:</t>
  </si>
  <si>
    <t>River Level</t>
  </si>
  <si>
    <t>Rain</t>
  </si>
  <si>
    <t>Snow</t>
  </si>
  <si>
    <t>Temperature</t>
  </si>
  <si>
    <t>Cooling</t>
  </si>
  <si>
    <t>Heating</t>
  </si>
  <si>
    <t>Date</t>
  </si>
  <si>
    <t>Max</t>
  </si>
  <si>
    <t>Min</t>
  </si>
  <si>
    <t>Avg</t>
  </si>
  <si>
    <t>Fall</t>
  </si>
  <si>
    <t>Degree Day</t>
  </si>
  <si>
    <t>Total</t>
  </si>
  <si>
    <t>Max.</t>
  </si>
  <si>
    <t>Min.</t>
  </si>
  <si>
    <t>Avg.</t>
  </si>
  <si>
    <t xml:space="preserve"> </t>
  </si>
  <si>
    <t>Prepared by WTP Operations</t>
  </si>
  <si>
    <t xml:space="preserve">  </t>
  </si>
  <si>
    <t>Degree Days</t>
  </si>
  <si>
    <t>AVG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</si>
  <si>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</si>
  <si>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</si>
  <si>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</si>
  <si>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</si>
  <si>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</si>
  <si>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</si>
  <si>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</si>
  <si>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</si>
  <si>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</si>
  <si>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</si>
  <si>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DEGREE</t>
  </si>
  <si>
    <t>RAIN</t>
  </si>
  <si>
    <t>RIVER LEVEL</t>
  </si>
  <si>
    <t>Month</t>
  </si>
  <si>
    <t xml:space="preserve">  MAX</t>
  </si>
  <si>
    <t xml:space="preserve">  MIN</t>
  </si>
  <si>
    <t xml:space="preserve">  AVG</t>
  </si>
  <si>
    <t>COOLING</t>
  </si>
  <si>
    <t>HEATING</t>
  </si>
  <si>
    <t>FALL</t>
  </si>
  <si>
    <t>HI</t>
  </si>
  <si>
    <t>LO</t>
  </si>
  <si>
    <t>February</t>
  </si>
  <si>
    <t>Snow Fall</t>
  </si>
  <si>
    <t>Inches</t>
  </si>
  <si>
    <t>Max Avg</t>
  </si>
  <si>
    <t>River level</t>
  </si>
  <si>
    <t xml:space="preserve">             </t>
  </si>
  <si>
    <t xml:space="preserve">                                                                      </t>
  </si>
  <si>
    <t>Snow/Ice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</si>
</sst>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_)"/>
    <numFmt numFmtId="166" formatCode="0.00_)"/>
    <numFmt numFmtId="167" formatCode="0_)"/>
    <numFmt numFmtId="168" formatCode="0.0"/>
  </numFmts>
  <fonts count="30">
    <font>
      <sz val="12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name val="Albertus Medium"/>
    </font>
    <font>
      <b/>
      <sz val="12"/>
      <name val="Albertus Medium"/>
    </font>
    <font>
      <sz val="12"/>
      <name val="Helv"/>
    </font>
    <font>
      <sz val="12"/>
      <color theme="0"/>
      <name val="Times New Roman"/>
      <family val="1"/>
    </font>
    <font>
      <i/>
      <sz val="10"/>
      <color theme="0"/>
      <name val="Times New Roman"/>
      <family val="1"/>
    </font>
    <font>
      <sz val="12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Fill="0" applyBorder="0" applyAlignment="0" applyProtection="0"/>
    <xf numFmtId="164" fontId="7" fillId="6" borderId="0" applyBorder="0" applyAlignment="0" applyProtection="0"/>
    <xf numFmtId="164" fontId="8" fillId="0" borderId="3" applyFill="0" applyAlignment="0" applyProtection="0"/>
    <xf numFmtId="164" fontId="9" fillId="0" borderId="4" applyFill="0" applyAlignment="0" applyProtection="0"/>
    <xf numFmtId="164" fontId="10" fillId="0" borderId="5" applyFill="0" applyAlignment="0" applyProtection="0"/>
    <xf numFmtId="164" fontId="10" fillId="0" borderId="0" applyFill="0" applyBorder="0" applyAlignment="0" applyProtection="0"/>
    <xf numFmtId="164" fontId="11" fillId="7" borderId="1" applyAlignment="0" applyProtection="0"/>
    <xf numFmtId="164" fontId="12" fillId="0" borderId="6" applyFill="0" applyAlignment="0" applyProtection="0"/>
    <xf numFmtId="164" fontId="13" fillId="7" borderId="0" applyBorder="0" applyAlignment="0" applyProtection="0"/>
    <xf numFmtId="164" fontId="26" fillId="4" borderId="7" applyAlignment="0" applyProtection="0"/>
    <xf numFmtId="164" fontId="14" fillId="16" borderId="8" applyAlignment="0" applyProtection="0"/>
    <xf numFmtId="164" fontId="15" fillId="0" borderId="0" applyFill="0" applyBorder="0" applyAlignment="0" applyProtection="0"/>
    <xf numFmtId="164" fontId="16" fillId="0" borderId="9" applyFill="0" applyAlignment="0" applyProtection="0"/>
    <xf numFmtId="164" fontId="12" fillId="0" borderId="0" applyFill="0" applyBorder="0" applyAlignment="0" applyProtection="0"/>
  </cellStyleXfs>
  <cellXfs count="74">
    <xf numFmtId="164" fontId="0" fillId="0" borderId="0" xfId="0"/>
    <xf numFmtId="164" fontId="17" fillId="0" borderId="0" xfId="0" applyFont="1"/>
    <xf numFmtId="164" fontId="17" fillId="0" borderId="0" xfId="0" applyFont="1" applyAlignment="1">
      <alignment horizontal="center"/>
    </xf>
    <xf numFmtId="164" fontId="17" fillId="0" borderId="0" xfId="0" applyFont="1" applyAlignment="1">
      <alignment horizontal="left"/>
    </xf>
    <xf numFmtId="164" fontId="17" fillId="0" borderId="0" xfId="0" applyFont="1" applyAlignment="1">
      <alignment horizontal="right"/>
    </xf>
    <xf numFmtId="164" fontId="17" fillId="0" borderId="0" xfId="0" applyFont="1" applyAlignment="1">
      <alignment horizontal="fill"/>
    </xf>
    <xf numFmtId="165" fontId="17" fillId="0" borderId="0" xfId="0" applyNumberFormat="1" applyFont="1"/>
    <xf numFmtId="166" fontId="17" fillId="0" borderId="0" xfId="0" applyNumberFormat="1" applyFont="1"/>
    <xf numFmtId="164" fontId="17" fillId="0" borderId="10" xfId="0" applyFont="1" applyBorder="1" applyAlignment="1">
      <alignment horizontal="center"/>
    </xf>
    <xf numFmtId="164" fontId="17" fillId="0" borderId="10" xfId="0" applyFont="1" applyBorder="1"/>
    <xf numFmtId="165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4" fontId="17" fillId="0" borderId="11" xfId="0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4" fontId="19" fillId="0" borderId="0" xfId="0" applyFont="1" applyAlignment="1">
      <alignment horizontal="left"/>
    </xf>
    <xf numFmtId="167" fontId="17" fillId="0" borderId="0" xfId="0" applyNumberFormat="1" applyFont="1"/>
    <xf numFmtId="166" fontId="17" fillId="0" borderId="0" xfId="0" applyNumberFormat="1" applyFont="1" applyAlignment="1">
      <alignment horizontal="left"/>
    </xf>
    <xf numFmtId="164" fontId="17" fillId="0" borderId="12" xfId="0" applyFont="1" applyBorder="1"/>
    <xf numFmtId="164" fontId="20" fillId="0" borderId="0" xfId="0" applyFont="1"/>
    <xf numFmtId="164" fontId="20" fillId="0" borderId="0" xfId="0" applyFont="1" applyAlignment="1">
      <alignment horizontal="left"/>
    </xf>
    <xf numFmtId="165" fontId="20" fillId="0" borderId="0" xfId="0" applyNumberFormat="1" applyFont="1"/>
    <xf numFmtId="166" fontId="20" fillId="0" borderId="0" xfId="0" applyNumberFormat="1" applyFont="1"/>
    <xf numFmtId="164" fontId="20" fillId="0" borderId="0" xfId="0" applyFont="1" applyAlignment="1">
      <alignment horizontal="fill"/>
    </xf>
    <xf numFmtId="164" fontId="17" fillId="0" borderId="11" xfId="0" applyFont="1" applyBorder="1"/>
    <xf numFmtId="164" fontId="17" fillId="0" borderId="12" xfId="0" applyFont="1" applyBorder="1" applyAlignment="1">
      <alignment horizontal="center"/>
    </xf>
    <xf numFmtId="164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4" fontId="18" fillId="0" borderId="0" xfId="0" applyFont="1" applyAlignment="1">
      <alignment horizontal="center"/>
    </xf>
    <xf numFmtId="164" fontId="21" fillId="0" borderId="0" xfId="0" applyFont="1"/>
    <xf numFmtId="164" fontId="21" fillId="0" borderId="0" xfId="0" applyFont="1" applyAlignment="1">
      <alignment horizontal="center"/>
    </xf>
    <xf numFmtId="164" fontId="21" fillId="0" borderId="0" xfId="0" applyFont="1" applyAlignment="1">
      <alignment horizontal="left"/>
    </xf>
    <xf numFmtId="164" fontId="21" fillId="0" borderId="0" xfId="0" applyFont="1" applyAlignment="1">
      <alignment horizontal="right"/>
    </xf>
    <xf numFmtId="164" fontId="21" fillId="0" borderId="0" xfId="0" applyFont="1" applyAlignment="1">
      <alignment horizontal="fill"/>
    </xf>
    <xf numFmtId="165" fontId="21" fillId="0" borderId="0" xfId="0" applyNumberFormat="1" applyFont="1"/>
    <xf numFmtId="166" fontId="21" fillId="0" borderId="0" xfId="0" applyNumberFormat="1" applyFont="1"/>
    <xf numFmtId="164" fontId="21" fillId="0" borderId="12" xfId="0" applyFont="1" applyBorder="1" applyAlignment="1">
      <alignment horizontal="center"/>
    </xf>
    <xf numFmtId="164" fontId="21" fillId="0" borderId="12" xfId="0" applyFont="1" applyBorder="1"/>
    <xf numFmtId="165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4" fontId="21" fillId="0" borderId="11" xfId="0" applyFont="1" applyBorder="1" applyAlignment="1">
      <alignment horizontal="center"/>
    </xf>
    <xf numFmtId="165" fontId="21" fillId="0" borderId="11" xfId="0" applyNumberFormat="1" applyFont="1" applyBorder="1" applyAlignment="1">
      <alignment horizontal="center"/>
    </xf>
    <xf numFmtId="164" fontId="22" fillId="0" borderId="0" xfId="0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21" fillId="0" borderId="0" xfId="0" applyNumberFormat="1" applyFont="1"/>
    <xf numFmtId="166" fontId="21" fillId="0" borderId="0" xfId="0" applyNumberFormat="1" applyFont="1" applyAlignment="1">
      <alignment horizontal="left"/>
    </xf>
    <xf numFmtId="164" fontId="23" fillId="0" borderId="0" xfId="0" applyFont="1" applyAlignment="1">
      <alignment horizontal="left"/>
    </xf>
    <xf numFmtId="164" fontId="23" fillId="0" borderId="0" xfId="0" applyFont="1" applyAlignment="1">
      <alignment horizontal="center"/>
    </xf>
    <xf numFmtId="164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Alignment="1">
      <alignment horizontal="left"/>
    </xf>
    <xf numFmtId="164" fontId="0" fillId="0" borderId="12" xfId="0" applyBorder="1" applyAlignment="1">
      <alignment horizontal="fill"/>
    </xf>
    <xf numFmtId="0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16" borderId="0" xfId="0" applyFill="1"/>
    <xf numFmtId="165" fontId="0" fillId="16" borderId="0" xfId="0" applyNumberFormat="1" applyFill="1"/>
    <xf numFmtId="2" fontId="0" fillId="16" borderId="0" xfId="0" applyNumberFormat="1" applyFill="1"/>
    <xf numFmtId="164" fontId="0" fillId="0" borderId="11" xfId="0" applyBorder="1"/>
    <xf numFmtId="167" fontId="0" fillId="0" borderId="0" xfId="0" applyNumberFormat="1"/>
    <xf numFmtId="164" fontId="0" fillId="0" borderId="13" xfId="0" applyBorder="1"/>
    <xf numFmtId="168" fontId="17" fillId="0" borderId="0" xfId="0" applyNumberFormat="1" applyFont="1" applyAlignment="1">
      <alignment horizontal="center"/>
    </xf>
    <xf numFmtId="164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4" fontId="17" fillId="0" borderId="0" xfId="0" applyFont="1" applyAlignment="1">
      <alignment horizontal="center"/>
    </xf>
    <xf numFmtId="164" fontId="21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24" fillId="0" borderId="0" xfId="0" applyFont="1" applyAlignment="1">
      <alignment horizontal="center"/>
    </xf>
    <xf numFmtId="164" fontId="25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4"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  <dxf>
      <font>
        <b val="0"/>
        <condense val="0"/>
        <extend val="0"/>
        <sz val="12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jan%20-%20Daily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feb%20-%20Dailyl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mar%20-%20Dailylo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apr%20-%20Dailylo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May%20-%20Dailylo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Jun%20-%20Dailylo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jul%20-%20dailylo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aug%20-%20dailylo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sep%20-%20dailylo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oct%20-%20dailylo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nov%20-%20dailylo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17%20Operations%20Logs%20and%20Reports\Daily%20Log\Nov%20-%20Dailylo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(U)\WTP%20Operations\EXCEL\REPORTS\2022%20Operations%20Logs%20and%20Reports\Daily%20log\dec%20-%20Daily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4</v>
          </cell>
        </row>
        <row r="35">
          <cell r="AC35">
            <v>3.8</v>
          </cell>
        </row>
        <row r="36">
          <cell r="AC36">
            <v>3.8923076923076914</v>
          </cell>
        </row>
        <row r="38">
          <cell r="U38">
            <v>52</v>
          </cell>
          <cell r="V38">
            <v>23</v>
          </cell>
          <cell r="X38"/>
        </row>
      </sheetData>
      <sheetData sheetId="1">
        <row r="34">
          <cell r="AC34">
            <v>4.2</v>
          </cell>
        </row>
        <row r="35">
          <cell r="AC35">
            <v>4</v>
          </cell>
        </row>
        <row r="36">
          <cell r="AC36">
            <v>4.023076923076923</v>
          </cell>
        </row>
        <row r="38">
          <cell r="U38">
            <v>45</v>
          </cell>
          <cell r="V38">
            <v>17</v>
          </cell>
          <cell r="X38">
            <v>0</v>
          </cell>
        </row>
      </sheetData>
      <sheetData sheetId="2">
        <row r="34">
          <cell r="AC34">
            <v>4.7</v>
          </cell>
        </row>
        <row r="35">
          <cell r="AC35">
            <v>4</v>
          </cell>
        </row>
        <row r="36">
          <cell r="AC36">
            <v>4.3461538461538458</v>
          </cell>
        </row>
        <row r="38">
          <cell r="U38">
            <v>37</v>
          </cell>
          <cell r="V38">
            <v>27</v>
          </cell>
          <cell r="X38">
            <v>0</v>
          </cell>
        </row>
      </sheetData>
      <sheetData sheetId="3">
        <row r="34">
          <cell r="AC34">
            <v>5.4</v>
          </cell>
        </row>
        <row r="35">
          <cell r="AC35">
            <v>4.7</v>
          </cell>
        </row>
        <row r="36">
          <cell r="AC36">
            <v>5.0307692307692315</v>
          </cell>
        </row>
        <row r="38">
          <cell r="U38">
            <v>45</v>
          </cell>
          <cell r="V38">
            <v>24</v>
          </cell>
          <cell r="X38">
            <v>0</v>
          </cell>
        </row>
      </sheetData>
      <sheetData sheetId="4">
        <row r="34">
          <cell r="AC34">
            <v>6</v>
          </cell>
        </row>
        <row r="35">
          <cell r="AC35">
            <v>5.4</v>
          </cell>
        </row>
        <row r="36">
          <cell r="AC36">
            <v>5.6538461538461542</v>
          </cell>
        </row>
        <row r="38">
          <cell r="U38">
            <v>45</v>
          </cell>
          <cell r="V38">
            <v>20</v>
          </cell>
          <cell r="X38">
            <v>0</v>
          </cell>
        </row>
      </sheetData>
      <sheetData sheetId="5">
        <row r="34">
          <cell r="AC34">
            <v>6.6</v>
          </cell>
        </row>
        <row r="35">
          <cell r="AC35">
            <v>6</v>
          </cell>
        </row>
        <row r="36">
          <cell r="AC36">
            <v>6.161538461538461</v>
          </cell>
        </row>
        <row r="38">
          <cell r="U38">
            <v>41</v>
          </cell>
          <cell r="V38">
            <v>21</v>
          </cell>
          <cell r="X38">
            <v>0</v>
          </cell>
        </row>
      </sheetData>
      <sheetData sheetId="6">
        <row r="34">
          <cell r="AC34">
            <v>7.5</v>
          </cell>
        </row>
        <row r="35">
          <cell r="AC35">
            <v>6.6</v>
          </cell>
        </row>
        <row r="36">
          <cell r="AC36">
            <v>6.8538461538461544</v>
          </cell>
        </row>
        <row r="38">
          <cell r="U38">
            <v>56</v>
          </cell>
          <cell r="V38">
            <v>31</v>
          </cell>
          <cell r="X38">
            <v>0</v>
          </cell>
        </row>
      </sheetData>
      <sheetData sheetId="7">
        <row r="34">
          <cell r="AC34">
            <v>16</v>
          </cell>
        </row>
        <row r="35">
          <cell r="AC35">
            <v>7.4</v>
          </cell>
        </row>
        <row r="36">
          <cell r="AC36">
            <v>8.5076923076923077</v>
          </cell>
        </row>
        <row r="38">
          <cell r="U38">
            <v>50</v>
          </cell>
          <cell r="V38">
            <v>27</v>
          </cell>
          <cell r="X38">
            <v>0</v>
          </cell>
        </row>
      </sheetData>
      <sheetData sheetId="8">
        <row r="34">
          <cell r="AC34">
            <v>10</v>
          </cell>
        </row>
        <row r="35">
          <cell r="AC35">
            <v>8.6</v>
          </cell>
        </row>
        <row r="36">
          <cell r="AC36">
            <v>9.3615384615384603</v>
          </cell>
        </row>
        <row r="38">
          <cell r="U38">
            <v>45</v>
          </cell>
          <cell r="V38">
            <v>17</v>
          </cell>
          <cell r="X38">
            <v>0</v>
          </cell>
        </row>
      </sheetData>
      <sheetData sheetId="9">
        <row r="34">
          <cell r="AC34">
            <v>10.7</v>
          </cell>
        </row>
        <row r="35">
          <cell r="AC35">
            <v>10</v>
          </cell>
        </row>
        <row r="36">
          <cell r="AC36">
            <v>10.446153846153846</v>
          </cell>
        </row>
        <row r="38">
          <cell r="U38">
            <v>34</v>
          </cell>
          <cell r="V38">
            <v>21</v>
          </cell>
          <cell r="X38">
            <v>0.25</v>
          </cell>
        </row>
      </sheetData>
      <sheetData sheetId="10">
        <row r="34">
          <cell r="AC34">
            <v>11.2</v>
          </cell>
        </row>
        <row r="35">
          <cell r="AC35">
            <v>10.7</v>
          </cell>
        </row>
        <row r="36">
          <cell r="AC36">
            <v>11.023076923076921</v>
          </cell>
        </row>
        <row r="38">
          <cell r="U38">
            <v>34</v>
          </cell>
          <cell r="V38">
            <v>24</v>
          </cell>
          <cell r="X38">
            <v>0.3</v>
          </cell>
        </row>
      </sheetData>
      <sheetData sheetId="11">
        <row r="34">
          <cell r="AC34">
            <v>11.4</v>
          </cell>
        </row>
        <row r="35">
          <cell r="AC35">
            <v>10.9</v>
          </cell>
        </row>
        <row r="36">
          <cell r="AC36">
            <v>11.153846153846153</v>
          </cell>
        </row>
        <row r="38">
          <cell r="U38">
            <v>56</v>
          </cell>
          <cell r="V38">
            <v>34</v>
          </cell>
          <cell r="X38">
            <v>0.14000000000000001</v>
          </cell>
        </row>
      </sheetData>
      <sheetData sheetId="12">
        <row r="34">
          <cell r="AC34">
            <v>10.9</v>
          </cell>
        </row>
        <row r="35">
          <cell r="AC35">
            <v>9.8000000000000007</v>
          </cell>
        </row>
        <row r="36">
          <cell r="AC36">
            <v>10.361538461538462</v>
          </cell>
        </row>
        <row r="38">
          <cell r="U38">
            <v>60</v>
          </cell>
          <cell r="V38">
            <v>27</v>
          </cell>
          <cell r="X38">
            <v>0</v>
          </cell>
        </row>
      </sheetData>
      <sheetData sheetId="13">
        <row r="34">
          <cell r="AC34">
            <v>9.8000000000000007</v>
          </cell>
        </row>
        <row r="35">
          <cell r="AC35">
            <v>8</v>
          </cell>
        </row>
        <row r="36">
          <cell r="AC36">
            <v>8.953846153846154</v>
          </cell>
        </row>
        <row r="38">
          <cell r="U38">
            <v>48</v>
          </cell>
          <cell r="V38">
            <v>29</v>
          </cell>
          <cell r="X38">
            <v>0</v>
          </cell>
        </row>
      </sheetData>
      <sheetData sheetId="14">
        <row r="34">
          <cell r="AC34">
            <v>8</v>
          </cell>
        </row>
        <row r="35">
          <cell r="AC35">
            <v>5.0999999999999996</v>
          </cell>
        </row>
        <row r="36">
          <cell r="AC36">
            <v>6.4615384615384617</v>
          </cell>
        </row>
        <row r="38">
          <cell r="U38">
            <v>46</v>
          </cell>
          <cell r="V38">
            <v>36</v>
          </cell>
          <cell r="X38">
            <v>0</v>
          </cell>
        </row>
      </sheetData>
      <sheetData sheetId="15">
        <row r="34">
          <cell r="AC34">
            <v>5.0999999999999996</v>
          </cell>
        </row>
        <row r="35">
          <cell r="AC35">
            <v>3.1</v>
          </cell>
        </row>
        <row r="36">
          <cell r="AC36">
            <v>3.7230769230769236</v>
          </cell>
        </row>
        <row r="38">
          <cell r="U38">
            <v>59</v>
          </cell>
          <cell r="V38">
            <v>29</v>
          </cell>
          <cell r="X38">
            <v>2.06</v>
          </cell>
        </row>
      </sheetData>
      <sheetData sheetId="16">
        <row r="34">
          <cell r="AC34">
            <v>3.8</v>
          </cell>
        </row>
        <row r="35">
          <cell r="AC35">
            <v>3.5</v>
          </cell>
        </row>
        <row r="36">
          <cell r="AC36">
            <v>3.6692307692307691</v>
          </cell>
        </row>
        <row r="38">
          <cell r="U38">
            <v>41</v>
          </cell>
          <cell r="V38">
            <v>29</v>
          </cell>
          <cell r="X38">
            <v>0</v>
          </cell>
        </row>
      </sheetData>
      <sheetData sheetId="17">
        <row r="34">
          <cell r="AC34">
            <v>4</v>
          </cell>
        </row>
        <row r="35">
          <cell r="AC35">
            <v>3.7</v>
          </cell>
        </row>
        <row r="36">
          <cell r="AC36">
            <v>3.8615384615384611</v>
          </cell>
        </row>
        <row r="38">
          <cell r="U38">
            <v>55</v>
          </cell>
          <cell r="V38">
            <v>32</v>
          </cell>
          <cell r="X38">
            <v>0</v>
          </cell>
        </row>
      </sheetData>
      <sheetData sheetId="18">
        <row r="34">
          <cell r="AC34">
            <v>4.2</v>
          </cell>
        </row>
        <row r="35">
          <cell r="AC35">
            <v>4</v>
          </cell>
        </row>
        <row r="36">
          <cell r="AC36">
            <v>4.0419999999999998</v>
          </cell>
        </row>
        <row r="38">
          <cell r="U38">
            <v>55</v>
          </cell>
          <cell r="V38">
            <v>28</v>
          </cell>
          <cell r="X38">
            <v>0</v>
          </cell>
        </row>
      </sheetData>
      <sheetData sheetId="19">
        <row r="34">
          <cell r="AC34">
            <v>5.6</v>
          </cell>
        </row>
        <row r="35">
          <cell r="AC35">
            <v>4.2</v>
          </cell>
        </row>
        <row r="36">
          <cell r="AC36">
            <v>4.8769230769230774</v>
          </cell>
        </row>
        <row r="38">
          <cell r="U38">
            <v>53</v>
          </cell>
          <cell r="V38">
            <v>23</v>
          </cell>
          <cell r="X38">
            <v>0</v>
          </cell>
        </row>
      </sheetData>
      <sheetData sheetId="20">
        <row r="34">
          <cell r="AC34">
            <v>8.5</v>
          </cell>
        </row>
        <row r="35">
          <cell r="AC35">
            <v>5.6</v>
          </cell>
        </row>
        <row r="36">
          <cell r="AC36">
            <v>6.9461538461538463</v>
          </cell>
        </row>
        <row r="38">
          <cell r="U38">
            <v>40</v>
          </cell>
          <cell r="V38">
            <v>26</v>
          </cell>
          <cell r="X38">
            <v>0</v>
          </cell>
        </row>
      </sheetData>
      <sheetData sheetId="21">
        <row r="34">
          <cell r="AC34">
            <v>10.8</v>
          </cell>
        </row>
        <row r="35">
          <cell r="AC35">
            <v>8.5</v>
          </cell>
        </row>
        <row r="36">
          <cell r="AC36">
            <v>9.8461538461538449</v>
          </cell>
        </row>
        <row r="38">
          <cell r="U38">
            <v>58</v>
          </cell>
          <cell r="V38">
            <v>30</v>
          </cell>
          <cell r="X38">
            <v>0.04</v>
          </cell>
        </row>
      </sheetData>
      <sheetData sheetId="22">
        <row r="34">
          <cell r="AC34">
            <v>11.8</v>
          </cell>
        </row>
        <row r="35">
          <cell r="AC35">
            <v>10.8</v>
          </cell>
        </row>
        <row r="36">
          <cell r="AC36">
            <v>11.261538461538464</v>
          </cell>
        </row>
        <row r="38">
          <cell r="U38">
            <v>69</v>
          </cell>
          <cell r="V38">
            <v>29</v>
          </cell>
          <cell r="X38">
            <v>0.38</v>
          </cell>
        </row>
      </sheetData>
      <sheetData sheetId="23">
        <row r="34">
          <cell r="AC34">
            <v>12</v>
          </cell>
        </row>
        <row r="35">
          <cell r="AC35">
            <v>11.8</v>
          </cell>
        </row>
        <row r="36">
          <cell r="AC36">
            <v>11.869230769230771</v>
          </cell>
        </row>
        <row r="38">
          <cell r="U38">
            <v>41</v>
          </cell>
          <cell r="V38">
            <v>25</v>
          </cell>
          <cell r="X38">
            <v>0</v>
          </cell>
        </row>
      </sheetData>
      <sheetData sheetId="24">
        <row r="34">
          <cell r="AC34">
            <v>11.8</v>
          </cell>
        </row>
        <row r="35">
          <cell r="AC35">
            <v>11.1</v>
          </cell>
        </row>
        <row r="36">
          <cell r="AC36">
            <v>11.461538461538463</v>
          </cell>
        </row>
        <row r="38">
          <cell r="U38">
            <v>56</v>
          </cell>
          <cell r="V38">
            <v>30</v>
          </cell>
          <cell r="X38">
            <v>0</v>
          </cell>
        </row>
      </sheetData>
      <sheetData sheetId="25">
        <row r="34">
          <cell r="AC34">
            <v>11.1</v>
          </cell>
        </row>
        <row r="35">
          <cell r="AC35">
            <v>9.6</v>
          </cell>
        </row>
        <row r="36">
          <cell r="AC36">
            <v>10.423076923076923</v>
          </cell>
        </row>
        <row r="38">
          <cell r="U38">
            <v>60</v>
          </cell>
          <cell r="V38">
            <v>28</v>
          </cell>
          <cell r="X38">
            <v>0</v>
          </cell>
        </row>
      </sheetData>
      <sheetData sheetId="26">
        <row r="34">
          <cell r="AC34">
            <v>9.6</v>
          </cell>
        </row>
        <row r="35">
          <cell r="AC35">
            <v>6.7</v>
          </cell>
        </row>
        <row r="36">
          <cell r="AC36">
            <v>8.2538461538461529</v>
          </cell>
        </row>
        <row r="38">
          <cell r="U38">
            <v>50</v>
          </cell>
          <cell r="V38">
            <v>28</v>
          </cell>
          <cell r="X38">
            <v>0.5</v>
          </cell>
        </row>
      </sheetData>
      <sheetData sheetId="27">
        <row r="34">
          <cell r="AC34">
            <v>6.7</v>
          </cell>
        </row>
        <row r="35">
          <cell r="AC35">
            <v>2.4</v>
          </cell>
        </row>
        <row r="36">
          <cell r="AC36">
            <v>4.6076923076923082</v>
          </cell>
        </row>
        <row r="38">
          <cell r="U38">
            <v>45</v>
          </cell>
          <cell r="V38">
            <v>28</v>
          </cell>
          <cell r="X38">
            <v>0</v>
          </cell>
        </row>
      </sheetData>
      <sheetData sheetId="28">
        <row r="34">
          <cell r="AC34">
            <v>2.8</v>
          </cell>
        </row>
        <row r="35">
          <cell r="AC35">
            <v>1.7</v>
          </cell>
        </row>
        <row r="36">
          <cell r="AC36">
            <v>2.3615384615384611</v>
          </cell>
        </row>
        <row r="38">
          <cell r="U38">
            <v>62</v>
          </cell>
          <cell r="V38">
            <v>32</v>
          </cell>
          <cell r="X38">
            <v>0.82</v>
          </cell>
        </row>
      </sheetData>
      <sheetData sheetId="29">
        <row r="34">
          <cell r="AC34">
            <v>2.4</v>
          </cell>
        </row>
        <row r="35">
          <cell r="AC35">
            <v>1.2</v>
          </cell>
        </row>
        <row r="36">
          <cell r="AC36">
            <v>1.6833333333333329</v>
          </cell>
        </row>
        <row r="38">
          <cell r="U38">
            <v>71</v>
          </cell>
          <cell r="V38">
            <v>62</v>
          </cell>
          <cell r="X38">
            <v>0.62</v>
          </cell>
        </row>
      </sheetData>
      <sheetData sheetId="30">
        <row r="34">
          <cell r="AC34">
            <v>2.1</v>
          </cell>
        </row>
        <row r="35">
          <cell r="AC35">
            <v>1.5</v>
          </cell>
        </row>
        <row r="36">
          <cell r="AC36">
            <v>1.7923076923076924</v>
          </cell>
        </row>
        <row r="38">
          <cell r="U38">
            <v>79</v>
          </cell>
          <cell r="V38">
            <v>62</v>
          </cell>
          <cell r="X38">
            <v>0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22ndt"/>
    </sheetNames>
    <sheetDataSet>
      <sheetData sheetId="0">
        <row r="34">
          <cell r="AC34">
            <v>5.0999999999999996</v>
          </cell>
        </row>
        <row r="35">
          <cell r="AC35">
            <v>3.9</v>
          </cell>
        </row>
        <row r="36">
          <cell r="AC36">
            <v>4.5153846153846162</v>
          </cell>
        </row>
        <row r="38">
          <cell r="U38">
            <v>57</v>
          </cell>
          <cell r="V38">
            <v>32</v>
          </cell>
          <cell r="X38">
            <v>0</v>
          </cell>
        </row>
      </sheetData>
      <sheetData sheetId="1">
        <row r="34">
          <cell r="AC34">
            <v>3.9</v>
          </cell>
        </row>
        <row r="35">
          <cell r="AC35">
            <v>2.6</v>
          </cell>
        </row>
        <row r="36">
          <cell r="AC36">
            <v>3.1999999999999997</v>
          </cell>
        </row>
        <row r="38">
          <cell r="U38">
            <v>45</v>
          </cell>
          <cell r="V38">
            <v>40</v>
          </cell>
          <cell r="X38">
            <v>0.12</v>
          </cell>
        </row>
      </sheetData>
      <sheetData sheetId="2">
        <row r="34">
          <cell r="AC34">
            <v>2.8</v>
          </cell>
        </row>
        <row r="35">
          <cell r="AC35">
            <v>2.4</v>
          </cell>
        </row>
        <row r="36">
          <cell r="AC36">
            <v>2.6153846153846159</v>
          </cell>
        </row>
        <row r="38">
          <cell r="U38">
            <v>55</v>
          </cell>
          <cell r="V38">
            <v>40</v>
          </cell>
          <cell r="X38">
            <v>0</v>
          </cell>
        </row>
      </sheetData>
      <sheetData sheetId="3">
        <row r="34">
          <cell r="AC34">
            <v>2.8</v>
          </cell>
        </row>
        <row r="35">
          <cell r="AC35">
            <v>2.4</v>
          </cell>
        </row>
        <row r="36">
          <cell r="AC36">
            <v>2.6076923076923078</v>
          </cell>
        </row>
        <row r="38">
          <cell r="U38">
            <v>77</v>
          </cell>
          <cell r="V38">
            <v>43</v>
          </cell>
          <cell r="X38">
            <v>0</v>
          </cell>
        </row>
      </sheetData>
      <sheetData sheetId="4">
        <row r="34">
          <cell r="AC34">
            <v>2.8</v>
          </cell>
        </row>
        <row r="35">
          <cell r="AC35">
            <v>2.6</v>
          </cell>
        </row>
        <row r="36">
          <cell r="AC36">
            <v>2.7076923076923078</v>
          </cell>
        </row>
        <row r="38">
          <cell r="U38">
            <v>61</v>
          </cell>
          <cell r="V38">
            <v>43</v>
          </cell>
          <cell r="X38">
            <v>0</v>
          </cell>
        </row>
      </sheetData>
      <sheetData sheetId="5">
        <row r="34">
          <cell r="AC34">
            <v>3.1</v>
          </cell>
        </row>
        <row r="35">
          <cell r="AC35">
            <v>2.6</v>
          </cell>
        </row>
        <row r="36">
          <cell r="AC36">
            <v>2.8153846153846156</v>
          </cell>
        </row>
        <row r="38">
          <cell r="U38">
            <v>74</v>
          </cell>
          <cell r="V38">
            <v>33</v>
          </cell>
          <cell r="X38">
            <v>0</v>
          </cell>
        </row>
      </sheetData>
      <sheetData sheetId="6">
        <row r="34">
          <cell r="AC34">
            <v>3.1</v>
          </cell>
        </row>
        <row r="35">
          <cell r="AC35">
            <v>2.9</v>
          </cell>
        </row>
        <row r="36">
          <cell r="AC36">
            <v>3.0076923076923077</v>
          </cell>
        </row>
        <row r="38">
          <cell r="U38">
            <v>72</v>
          </cell>
          <cell r="V38">
            <v>33</v>
          </cell>
          <cell r="X38">
            <v>0</v>
          </cell>
        </row>
      </sheetData>
      <sheetData sheetId="7">
        <row r="34">
          <cell r="AC34">
            <v>3.5</v>
          </cell>
        </row>
        <row r="35">
          <cell r="AC35">
            <v>3</v>
          </cell>
        </row>
        <row r="36">
          <cell r="AC36">
            <v>3.1538461538461542</v>
          </cell>
        </row>
        <row r="38">
          <cell r="U38">
            <v>70</v>
          </cell>
          <cell r="V38">
            <v>33</v>
          </cell>
          <cell r="X38">
            <v>0</v>
          </cell>
        </row>
      </sheetData>
      <sheetData sheetId="8">
        <row r="34">
          <cell r="AC34">
            <v>3.5</v>
          </cell>
        </row>
        <row r="35">
          <cell r="AC35">
            <v>3</v>
          </cell>
        </row>
        <row r="36">
          <cell r="AC36">
            <v>3.2846153846153845</v>
          </cell>
        </row>
        <row r="38">
          <cell r="U38">
            <v>53</v>
          </cell>
          <cell r="V38">
            <v>30</v>
          </cell>
          <cell r="X38">
            <v>0</v>
          </cell>
        </row>
      </sheetData>
      <sheetData sheetId="9">
        <row r="34">
          <cell r="AC34">
            <v>3.8</v>
          </cell>
        </row>
        <row r="35">
          <cell r="AC35">
            <v>3</v>
          </cell>
        </row>
        <row r="36">
          <cell r="AC36">
            <v>3.338461538461539</v>
          </cell>
        </row>
        <row r="38">
          <cell r="U38">
            <v>59</v>
          </cell>
          <cell r="V38">
            <v>33</v>
          </cell>
          <cell r="X38">
            <v>0</v>
          </cell>
        </row>
      </sheetData>
      <sheetData sheetId="10">
        <row r="34">
          <cell r="AC34">
            <v>3.7</v>
          </cell>
        </row>
        <row r="35">
          <cell r="AC35">
            <v>3.3</v>
          </cell>
        </row>
        <row r="36">
          <cell r="AC36">
            <v>3.4230769230769229</v>
          </cell>
        </row>
        <row r="38">
          <cell r="U38">
            <v>74</v>
          </cell>
          <cell r="V38">
            <v>45</v>
          </cell>
          <cell r="X38">
            <v>0.12</v>
          </cell>
        </row>
      </sheetData>
      <sheetData sheetId="11">
        <row r="34">
          <cell r="AC34">
            <v>3.7</v>
          </cell>
        </row>
        <row r="35">
          <cell r="AC35">
            <v>3.5</v>
          </cell>
        </row>
        <row r="36">
          <cell r="AC36">
            <v>3.6076923076923082</v>
          </cell>
        </row>
        <row r="38">
          <cell r="U38">
            <v>76</v>
          </cell>
          <cell r="V38">
            <v>45</v>
          </cell>
          <cell r="X38">
            <v>0.01</v>
          </cell>
        </row>
      </sheetData>
      <sheetData sheetId="12">
        <row r="34">
          <cell r="AC34">
            <v>4</v>
          </cell>
        </row>
        <row r="35">
          <cell r="AC35">
            <v>3.7</v>
          </cell>
        </row>
        <row r="36">
          <cell r="AC36">
            <v>3.8461538461538458</v>
          </cell>
        </row>
        <row r="38">
          <cell r="U38">
            <v>67</v>
          </cell>
          <cell r="V38">
            <v>28</v>
          </cell>
        </row>
      </sheetData>
      <sheetData sheetId="13">
        <row r="34">
          <cell r="AC34">
            <v>4.5999999999999996</v>
          </cell>
        </row>
        <row r="35">
          <cell r="AC35">
            <v>4</v>
          </cell>
        </row>
        <row r="36">
          <cell r="AC36">
            <v>4.1769230769230763</v>
          </cell>
        </row>
        <row r="38">
          <cell r="U38">
            <v>50</v>
          </cell>
          <cell r="V38">
            <v>25</v>
          </cell>
          <cell r="X38">
            <v>0</v>
          </cell>
        </row>
      </sheetData>
      <sheetData sheetId="14">
        <row r="34">
          <cell r="AC34">
            <v>5.5</v>
          </cell>
        </row>
        <row r="35">
          <cell r="AC35">
            <v>4.5</v>
          </cell>
        </row>
        <row r="36">
          <cell r="AC36">
            <v>4.8999999999999995</v>
          </cell>
        </row>
        <row r="38">
          <cell r="U38">
            <v>47</v>
          </cell>
          <cell r="V38">
            <v>27</v>
          </cell>
          <cell r="X38">
            <v>0</v>
          </cell>
        </row>
      </sheetData>
      <sheetData sheetId="15">
        <row r="34">
          <cell r="AC34">
            <v>6.7</v>
          </cell>
        </row>
        <row r="35">
          <cell r="AC35">
            <v>5.5</v>
          </cell>
        </row>
        <row r="36">
          <cell r="AC36">
            <v>5.976923076923077</v>
          </cell>
        </row>
        <row r="38">
          <cell r="U38">
            <v>53</v>
          </cell>
          <cell r="V38">
            <v>36</v>
          </cell>
          <cell r="X38">
            <v>0.01</v>
          </cell>
        </row>
      </sheetData>
      <sheetData sheetId="16">
        <row r="34">
          <cell r="AC34">
            <v>8</v>
          </cell>
        </row>
        <row r="35">
          <cell r="AC35">
            <v>6.7</v>
          </cell>
        </row>
        <row r="36">
          <cell r="AC36">
            <v>7.2538461538461547</v>
          </cell>
        </row>
        <row r="38">
          <cell r="U38">
            <v>70</v>
          </cell>
          <cell r="V38">
            <v>46</v>
          </cell>
          <cell r="X38">
            <v>0</v>
          </cell>
        </row>
      </sheetData>
      <sheetData sheetId="17">
        <row r="34">
          <cell r="AC34">
            <v>8.4</v>
          </cell>
        </row>
        <row r="35">
          <cell r="AC35">
            <v>8</v>
          </cell>
        </row>
        <row r="36">
          <cell r="AC36">
            <v>8.1461538461538474</v>
          </cell>
        </row>
        <row r="38">
          <cell r="U38">
            <v>70</v>
          </cell>
          <cell r="V38">
            <v>36</v>
          </cell>
          <cell r="X38">
            <v>0</v>
          </cell>
        </row>
      </sheetData>
      <sheetData sheetId="18">
        <row r="34">
          <cell r="AC34">
            <v>8.4</v>
          </cell>
        </row>
        <row r="35">
          <cell r="AC35">
            <v>8.1</v>
          </cell>
        </row>
        <row r="36">
          <cell r="AC36">
            <v>8.2692307692307718</v>
          </cell>
        </row>
        <row r="38">
          <cell r="U38">
            <v>66</v>
          </cell>
          <cell r="V38">
            <v>35</v>
          </cell>
          <cell r="X38">
            <v>0</v>
          </cell>
        </row>
      </sheetData>
      <sheetData sheetId="19">
        <row r="34">
          <cell r="AC34">
            <v>8.1</v>
          </cell>
        </row>
        <row r="35">
          <cell r="AC35">
            <v>6.7</v>
          </cell>
        </row>
        <row r="36">
          <cell r="AC36">
            <v>7.5846153846153843</v>
          </cell>
        </row>
        <row r="38">
          <cell r="U38">
            <v>59</v>
          </cell>
          <cell r="V38">
            <v>28</v>
          </cell>
          <cell r="X38">
            <v>0</v>
          </cell>
        </row>
      </sheetData>
      <sheetData sheetId="20">
        <row r="34">
          <cell r="AC34">
            <v>6.7</v>
          </cell>
        </row>
        <row r="35">
          <cell r="AC35">
            <v>3.8</v>
          </cell>
        </row>
        <row r="36">
          <cell r="AC36">
            <v>5.2153846153846155</v>
          </cell>
        </row>
        <row r="38">
          <cell r="U38">
            <v>48</v>
          </cell>
          <cell r="V38">
            <v>33</v>
          </cell>
          <cell r="X38">
            <v>0.01</v>
          </cell>
        </row>
      </sheetData>
      <sheetData sheetId="21">
        <row r="34">
          <cell r="AC34">
            <v>3.8</v>
          </cell>
        </row>
        <row r="35">
          <cell r="AC35">
            <v>2.8</v>
          </cell>
        </row>
        <row r="36">
          <cell r="AC36">
            <v>3.1538461538461537</v>
          </cell>
        </row>
        <row r="38">
          <cell r="U38">
            <v>42</v>
          </cell>
          <cell r="V38">
            <v>37</v>
          </cell>
          <cell r="X38">
            <v>1.25</v>
          </cell>
        </row>
      </sheetData>
      <sheetData sheetId="22">
        <row r="34">
          <cell r="AC34">
            <v>3.2</v>
          </cell>
        </row>
        <row r="35">
          <cell r="AC35">
            <v>2.8</v>
          </cell>
        </row>
        <row r="36">
          <cell r="AC36">
            <v>3</v>
          </cell>
        </row>
        <row r="38">
          <cell r="U38">
            <v>46</v>
          </cell>
          <cell r="V38">
            <v>26</v>
          </cell>
          <cell r="X38">
            <v>0</v>
          </cell>
        </row>
      </sheetData>
      <sheetData sheetId="23">
        <row r="34">
          <cell r="AC34">
            <v>3.3</v>
          </cell>
        </row>
        <row r="35">
          <cell r="AC35">
            <v>2.8</v>
          </cell>
        </row>
        <row r="36">
          <cell r="AC36">
            <v>2.9846153846153851</v>
          </cell>
        </row>
        <row r="38">
          <cell r="U38">
            <v>51</v>
          </cell>
          <cell r="V38">
            <v>30</v>
          </cell>
          <cell r="X38">
            <v>0.08</v>
          </cell>
        </row>
      </sheetData>
      <sheetData sheetId="24">
        <row r="34">
          <cell r="AC34">
            <v>3.5</v>
          </cell>
        </row>
        <row r="35">
          <cell r="AC35">
            <v>3.1</v>
          </cell>
        </row>
        <row r="36">
          <cell r="AC36">
            <v>3.3030769230769228</v>
          </cell>
        </row>
        <row r="38">
          <cell r="U38">
            <v>78</v>
          </cell>
          <cell r="V38">
            <v>51</v>
          </cell>
          <cell r="X38">
            <v>0.14000000000000001</v>
          </cell>
        </row>
      </sheetData>
      <sheetData sheetId="25">
        <row r="34">
          <cell r="AC34">
            <v>3.5</v>
          </cell>
        </row>
        <row r="35">
          <cell r="AC35">
            <v>3.3</v>
          </cell>
        </row>
        <row r="36">
          <cell r="AC36">
            <v>3.3923076923076931</v>
          </cell>
        </row>
        <row r="38">
          <cell r="U38">
            <v>71</v>
          </cell>
          <cell r="V38">
            <v>45</v>
          </cell>
          <cell r="X38">
            <v>0</v>
          </cell>
        </row>
      </sheetData>
      <sheetData sheetId="26">
        <row r="34">
          <cell r="AC34">
            <v>3.5</v>
          </cell>
        </row>
        <row r="35">
          <cell r="AC35">
            <v>3.3</v>
          </cell>
        </row>
        <row r="36">
          <cell r="AC36">
            <v>3.4583333333333335</v>
          </cell>
        </row>
        <row r="38">
          <cell r="U38">
            <v>56</v>
          </cell>
          <cell r="V38">
            <v>27</v>
          </cell>
          <cell r="X38">
            <v>0</v>
          </cell>
        </row>
      </sheetData>
      <sheetData sheetId="27">
        <row r="34">
          <cell r="AC34">
            <v>3.8</v>
          </cell>
        </row>
        <row r="35">
          <cell r="AC35">
            <v>3.6</v>
          </cell>
        </row>
        <row r="36">
          <cell r="AC36">
            <v>3.7461538461538457</v>
          </cell>
        </row>
        <row r="38">
          <cell r="U38">
            <v>53</v>
          </cell>
          <cell r="V38">
            <v>28</v>
          </cell>
          <cell r="X38">
            <v>0</v>
          </cell>
        </row>
      </sheetData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5.0999999999999996</v>
          </cell>
        </row>
        <row r="35">
          <cell r="AC35">
            <v>4.2</v>
          </cell>
        </row>
        <row r="36">
          <cell r="AC36">
            <v>4.6615384615384619</v>
          </cell>
        </row>
        <row r="38">
          <cell r="U38">
            <v>78</v>
          </cell>
          <cell r="V38">
            <v>63</v>
          </cell>
          <cell r="X38">
            <v>0.15</v>
          </cell>
        </row>
      </sheetData>
      <sheetData sheetId="1">
        <row r="34">
          <cell r="AC34">
            <v>6.6</v>
          </cell>
        </row>
        <row r="35">
          <cell r="AC35">
            <v>5.0999999999999996</v>
          </cell>
        </row>
        <row r="36">
          <cell r="AC36">
            <v>5.7846153846153836</v>
          </cell>
        </row>
        <row r="38">
          <cell r="U38">
            <v>69</v>
          </cell>
          <cell r="V38">
            <v>37</v>
          </cell>
          <cell r="X38">
            <v>0</v>
          </cell>
        </row>
      </sheetData>
      <sheetData sheetId="2">
        <row r="34">
          <cell r="AC34">
            <v>7.3</v>
          </cell>
        </row>
        <row r="35">
          <cell r="AC35">
            <v>6.6</v>
          </cell>
        </row>
        <row r="36">
          <cell r="AC36">
            <v>7.0384615384615383</v>
          </cell>
        </row>
        <row r="38">
          <cell r="U38">
            <v>53</v>
          </cell>
          <cell r="V38">
            <v>29</v>
          </cell>
          <cell r="X38">
            <v>0</v>
          </cell>
        </row>
      </sheetData>
      <sheetData sheetId="3">
        <row r="34">
          <cell r="AC34">
            <v>7.5</v>
          </cell>
        </row>
        <row r="35">
          <cell r="AC35">
            <v>7.1</v>
          </cell>
        </row>
        <row r="36">
          <cell r="AC36">
            <v>7.3076923076923084</v>
          </cell>
        </row>
        <row r="38">
          <cell r="U38">
            <v>60</v>
          </cell>
          <cell r="V38">
            <v>30</v>
          </cell>
          <cell r="X38">
            <v>0.02</v>
          </cell>
        </row>
      </sheetData>
      <sheetData sheetId="4">
        <row r="34">
          <cell r="AC34">
            <v>7.1</v>
          </cell>
        </row>
        <row r="35">
          <cell r="AC35">
            <v>5</v>
          </cell>
        </row>
        <row r="36">
          <cell r="AC36">
            <v>6.4384615384615387</v>
          </cell>
        </row>
        <row r="38">
          <cell r="U38">
            <v>60</v>
          </cell>
          <cell r="V38">
            <v>35</v>
          </cell>
          <cell r="X38">
            <v>0</v>
          </cell>
        </row>
      </sheetData>
      <sheetData sheetId="5">
        <row r="34">
          <cell r="AC34">
            <v>5.7</v>
          </cell>
        </row>
        <row r="35">
          <cell r="AC35">
            <v>4.4000000000000004</v>
          </cell>
        </row>
        <row r="36">
          <cell r="AC36">
            <v>4.9615384615384617</v>
          </cell>
        </row>
        <row r="38">
          <cell r="U38">
            <v>70</v>
          </cell>
          <cell r="V38">
            <v>46</v>
          </cell>
          <cell r="X38">
            <v>0</v>
          </cell>
        </row>
      </sheetData>
      <sheetData sheetId="6">
        <row r="34">
          <cell r="AC34">
            <v>4.8</v>
          </cell>
        </row>
        <row r="35">
          <cell r="AC35">
            <v>4.2</v>
          </cell>
        </row>
        <row r="36">
          <cell r="AC36">
            <v>4.5</v>
          </cell>
        </row>
        <row r="38">
          <cell r="U38">
            <v>70</v>
          </cell>
          <cell r="V38">
            <v>56</v>
          </cell>
          <cell r="X38">
            <v>0</v>
          </cell>
        </row>
      </sheetData>
      <sheetData sheetId="7">
        <row r="34">
          <cell r="AC34">
            <v>5.5</v>
          </cell>
        </row>
        <row r="35">
          <cell r="AC35">
            <v>4.8</v>
          </cell>
        </row>
        <row r="36">
          <cell r="AC36">
            <v>5.1076923076923082</v>
          </cell>
        </row>
        <row r="38">
          <cell r="U38">
            <v>73</v>
          </cell>
          <cell r="V38">
            <v>61</v>
          </cell>
          <cell r="X38">
            <v>0.32</v>
          </cell>
        </row>
      </sheetData>
      <sheetData sheetId="8">
        <row r="34">
          <cell r="AC34">
            <v>6.6</v>
          </cell>
        </row>
        <row r="35">
          <cell r="AC35">
            <v>5.5</v>
          </cell>
        </row>
        <row r="36">
          <cell r="AC36">
            <v>5.884615384615385</v>
          </cell>
        </row>
        <row r="38">
          <cell r="U38">
            <v>74</v>
          </cell>
          <cell r="V38">
            <v>55</v>
          </cell>
          <cell r="X38">
            <v>0.01</v>
          </cell>
        </row>
      </sheetData>
      <sheetData sheetId="9">
        <row r="34">
          <cell r="AC34">
            <v>8.1999999999999993</v>
          </cell>
        </row>
        <row r="35">
          <cell r="AC35">
            <v>6.6</v>
          </cell>
        </row>
        <row r="36">
          <cell r="AC36">
            <v>7.3538461538461544</v>
          </cell>
        </row>
        <row r="38">
          <cell r="U38">
            <v>75</v>
          </cell>
          <cell r="V38">
            <v>46</v>
          </cell>
          <cell r="X38">
            <v>0</v>
          </cell>
        </row>
      </sheetData>
      <sheetData sheetId="10">
        <row r="34">
          <cell r="AC34">
            <v>8.6999999999999993</v>
          </cell>
        </row>
        <row r="35">
          <cell r="AC35">
            <v>8.1999999999999993</v>
          </cell>
        </row>
        <row r="36">
          <cell r="AC36">
            <v>8.5769230769230784</v>
          </cell>
        </row>
        <row r="38">
          <cell r="U38">
            <v>69</v>
          </cell>
          <cell r="V38">
            <v>38</v>
          </cell>
          <cell r="X38">
            <v>0</v>
          </cell>
        </row>
      </sheetData>
      <sheetData sheetId="11">
        <row r="34">
          <cell r="AC34">
            <v>8.6</v>
          </cell>
        </row>
        <row r="35">
          <cell r="AC35">
            <v>7.3</v>
          </cell>
        </row>
        <row r="36">
          <cell r="AC36">
            <v>7.9923076923076923</v>
          </cell>
        </row>
        <row r="38">
          <cell r="U38">
            <v>80</v>
          </cell>
          <cell r="V38">
            <v>53</v>
          </cell>
          <cell r="X38">
            <v>0</v>
          </cell>
        </row>
      </sheetData>
      <sheetData sheetId="12">
        <row r="34">
          <cell r="AC34">
            <v>8</v>
          </cell>
        </row>
        <row r="35">
          <cell r="AC35">
            <v>6.9</v>
          </cell>
        </row>
        <row r="36">
          <cell r="AC36">
            <v>7.2846153846153836</v>
          </cell>
        </row>
        <row r="38">
          <cell r="U38">
            <v>80</v>
          </cell>
          <cell r="V38">
            <v>62</v>
          </cell>
          <cell r="X38">
            <v>0</v>
          </cell>
        </row>
      </sheetData>
      <sheetData sheetId="13">
        <row r="34">
          <cell r="AC34">
            <v>10.1</v>
          </cell>
        </row>
        <row r="35">
          <cell r="AC35">
            <v>8</v>
          </cell>
        </row>
        <row r="36">
          <cell r="AC36">
            <v>9.0923076923076938</v>
          </cell>
        </row>
        <row r="38">
          <cell r="U38">
            <v>79</v>
          </cell>
          <cell r="V38">
            <v>49</v>
          </cell>
          <cell r="X38">
            <v>0</v>
          </cell>
        </row>
      </sheetData>
      <sheetData sheetId="14">
        <row r="34">
          <cell r="AC34">
            <v>10.9</v>
          </cell>
        </row>
        <row r="35">
          <cell r="AC35">
            <v>10.1</v>
          </cell>
        </row>
        <row r="36">
          <cell r="AC36">
            <v>10.66923076923077</v>
          </cell>
        </row>
        <row r="38">
          <cell r="U38">
            <v>68</v>
          </cell>
          <cell r="V38">
            <v>53</v>
          </cell>
          <cell r="X38">
            <v>0.01</v>
          </cell>
        </row>
      </sheetData>
      <sheetData sheetId="15">
        <row r="34">
          <cell r="AC34">
            <v>10.9</v>
          </cell>
        </row>
        <row r="35">
          <cell r="AC35">
            <v>10.7</v>
          </cell>
        </row>
        <row r="36">
          <cell r="AC36">
            <v>10.80769230769231</v>
          </cell>
        </row>
        <row r="38">
          <cell r="U38">
            <v>72</v>
          </cell>
          <cell r="V38">
            <v>49</v>
          </cell>
          <cell r="X38">
            <v>0.02</v>
          </cell>
        </row>
      </sheetData>
      <sheetData sheetId="16">
        <row r="34">
          <cell r="AC34">
            <v>10.7</v>
          </cell>
        </row>
        <row r="35">
          <cell r="AC35">
            <v>9.8000000000000007</v>
          </cell>
        </row>
        <row r="36">
          <cell r="AC36">
            <v>10.176923076923076</v>
          </cell>
        </row>
        <row r="38">
          <cell r="U38">
            <v>71</v>
          </cell>
          <cell r="V38">
            <v>36</v>
          </cell>
          <cell r="X38">
            <v>0</v>
          </cell>
        </row>
      </sheetData>
      <sheetData sheetId="17">
        <row r="34">
          <cell r="AC34">
            <v>9.8000000000000007</v>
          </cell>
        </row>
        <row r="35">
          <cell r="AC35">
            <v>9.1</v>
          </cell>
        </row>
        <row r="36">
          <cell r="AC36">
            <v>9.384615384615385</v>
          </cell>
        </row>
        <row r="38">
          <cell r="U38">
            <v>64</v>
          </cell>
          <cell r="V38">
            <v>34</v>
          </cell>
          <cell r="X38">
            <v>0</v>
          </cell>
        </row>
      </sheetData>
      <sheetData sheetId="18">
        <row r="34">
          <cell r="AC34">
            <v>9.1</v>
          </cell>
        </row>
        <row r="35">
          <cell r="AC35">
            <v>6.7</v>
          </cell>
        </row>
        <row r="36">
          <cell r="AC36">
            <v>7.9230769230769234</v>
          </cell>
        </row>
        <row r="38">
          <cell r="U38">
            <v>47</v>
          </cell>
          <cell r="V38">
            <v>25</v>
          </cell>
          <cell r="X38">
            <v>0</v>
          </cell>
        </row>
      </sheetData>
      <sheetData sheetId="19">
        <row r="34">
          <cell r="AC34">
            <v>6.7</v>
          </cell>
        </row>
        <row r="35">
          <cell r="AC35">
            <v>3.1</v>
          </cell>
        </row>
        <row r="36">
          <cell r="AC36">
            <v>4.707692307692307</v>
          </cell>
        </row>
        <row r="38">
          <cell r="U38">
            <v>68</v>
          </cell>
          <cell r="V38">
            <v>30</v>
          </cell>
          <cell r="X38">
            <v>0.25</v>
          </cell>
        </row>
      </sheetData>
      <sheetData sheetId="20">
        <row r="34">
          <cell r="AC34">
            <v>3.1</v>
          </cell>
        </row>
        <row r="35">
          <cell r="AC35">
            <v>2.6</v>
          </cell>
        </row>
        <row r="36">
          <cell r="AC36">
            <v>2.8769230769230769</v>
          </cell>
        </row>
        <row r="38">
          <cell r="U38">
            <v>58</v>
          </cell>
          <cell r="V38">
            <v>44</v>
          </cell>
          <cell r="X38">
            <v>0.25</v>
          </cell>
        </row>
      </sheetData>
      <sheetData sheetId="21">
        <row r="34">
          <cell r="AC34">
            <v>2.8</v>
          </cell>
        </row>
        <row r="35">
          <cell r="AC35">
            <v>2.4</v>
          </cell>
        </row>
        <row r="36">
          <cell r="AC36">
            <v>2.6714615384615383</v>
          </cell>
        </row>
        <row r="38">
          <cell r="U38">
            <v>49</v>
          </cell>
          <cell r="V38">
            <v>43</v>
          </cell>
          <cell r="X38">
            <v>0.12</v>
          </cell>
        </row>
      </sheetData>
      <sheetData sheetId="22">
        <row r="34">
          <cell r="AC34">
            <v>3</v>
          </cell>
        </row>
        <row r="35">
          <cell r="AC35">
            <v>2.4</v>
          </cell>
        </row>
        <row r="36">
          <cell r="AC36">
            <v>2.6384615384615384</v>
          </cell>
        </row>
        <row r="38">
          <cell r="U38">
            <v>63</v>
          </cell>
          <cell r="V38">
            <v>45</v>
          </cell>
          <cell r="X38">
            <v>0.22</v>
          </cell>
        </row>
      </sheetData>
      <sheetData sheetId="23">
        <row r="34">
          <cell r="AC34">
            <v>3.1</v>
          </cell>
        </row>
        <row r="35">
          <cell r="AC35">
            <v>2.4</v>
          </cell>
        </row>
        <row r="36">
          <cell r="AC36">
            <v>2.6538461538461537</v>
          </cell>
        </row>
        <row r="38">
          <cell r="U38">
            <v>71</v>
          </cell>
          <cell r="V38">
            <v>45</v>
          </cell>
          <cell r="X38">
            <v>0.25</v>
          </cell>
        </row>
      </sheetData>
      <sheetData sheetId="24">
        <row r="34">
          <cell r="AC34">
            <v>2.8</v>
          </cell>
        </row>
        <row r="35">
          <cell r="AC35">
            <v>2.5</v>
          </cell>
        </row>
        <row r="36">
          <cell r="AC36">
            <v>2.6769230769230772</v>
          </cell>
        </row>
        <row r="38">
          <cell r="U38">
            <v>83</v>
          </cell>
          <cell r="V38">
            <v>65</v>
          </cell>
          <cell r="X38">
            <v>0</v>
          </cell>
        </row>
      </sheetData>
      <sheetData sheetId="25">
        <row r="34">
          <cell r="AC34">
            <v>3.3</v>
          </cell>
        </row>
        <row r="35">
          <cell r="AC35">
            <v>2.8</v>
          </cell>
        </row>
        <row r="36">
          <cell r="AC36">
            <v>3.0384615384615379</v>
          </cell>
        </row>
        <row r="38">
          <cell r="U38">
            <v>83</v>
          </cell>
          <cell r="V38">
            <v>63</v>
          </cell>
          <cell r="X38">
            <v>0</v>
          </cell>
        </row>
      </sheetData>
      <sheetData sheetId="26">
        <row r="34">
          <cell r="AC34">
            <v>3.8</v>
          </cell>
        </row>
        <row r="35">
          <cell r="AC35">
            <v>3.3</v>
          </cell>
        </row>
        <row r="36">
          <cell r="AC36">
            <v>3.4923076923076923</v>
          </cell>
        </row>
        <row r="38">
          <cell r="U38">
            <v>72</v>
          </cell>
          <cell r="V38">
            <v>46</v>
          </cell>
          <cell r="X38">
            <v>0</v>
          </cell>
        </row>
      </sheetData>
      <sheetData sheetId="27">
        <row r="34">
          <cell r="AC34">
            <v>4</v>
          </cell>
        </row>
        <row r="35">
          <cell r="AC35">
            <v>3.7</v>
          </cell>
        </row>
        <row r="36">
          <cell r="AC36">
            <v>3.8384615384615381</v>
          </cell>
        </row>
        <row r="38">
          <cell r="U38">
            <v>55</v>
          </cell>
          <cell r="V38">
            <v>41</v>
          </cell>
          <cell r="X38">
            <v>0</v>
          </cell>
        </row>
      </sheetData>
      <sheetData sheetId="28">
        <row r="34">
          <cell r="AC34">
            <v>4</v>
          </cell>
        </row>
        <row r="35">
          <cell r="AC35">
            <v>3.8</v>
          </cell>
        </row>
        <row r="36">
          <cell r="AC36">
            <v>3.9769230769230766</v>
          </cell>
        </row>
        <row r="38">
          <cell r="U38">
            <v>82</v>
          </cell>
          <cell r="V38">
            <v>43</v>
          </cell>
          <cell r="X38">
            <v>0</v>
          </cell>
        </row>
      </sheetData>
      <sheetData sheetId="29">
        <row r="34">
          <cell r="AC34">
            <v>4.7</v>
          </cell>
        </row>
        <row r="35">
          <cell r="AC35">
            <v>4</v>
          </cell>
        </row>
        <row r="36">
          <cell r="AC36">
            <v>4.3416666666666677</v>
          </cell>
        </row>
        <row r="38">
          <cell r="U38">
            <v>74</v>
          </cell>
          <cell r="V38">
            <v>43</v>
          </cell>
          <cell r="X38">
            <v>0</v>
          </cell>
        </row>
      </sheetData>
      <sheetData sheetId="30">
        <row r="34">
          <cell r="AC34">
            <v>5.0999999999999996</v>
          </cell>
        </row>
        <row r="35">
          <cell r="AC35">
            <v>4.7</v>
          </cell>
        </row>
        <row r="36">
          <cell r="AC36">
            <v>4.9307692307692301</v>
          </cell>
        </row>
        <row r="38">
          <cell r="U38">
            <v>67</v>
          </cell>
          <cell r="V38">
            <v>32</v>
          </cell>
          <cell r="X38">
            <v>0</v>
          </cell>
        </row>
      </sheetData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2.4</v>
          </cell>
        </row>
        <row r="35">
          <cell r="AC35">
            <v>1.7</v>
          </cell>
        </row>
        <row r="36">
          <cell r="AC36">
            <v>2.04</v>
          </cell>
        </row>
        <row r="38">
          <cell r="U38">
            <v>72</v>
          </cell>
          <cell r="V38">
            <v>55</v>
          </cell>
          <cell r="X38">
            <v>0</v>
          </cell>
        </row>
      </sheetData>
      <sheetData sheetId="1">
        <row r="34">
          <cell r="AC34">
            <v>2.6</v>
          </cell>
        </row>
        <row r="35">
          <cell r="AC35">
            <v>1.9</v>
          </cell>
        </row>
        <row r="36">
          <cell r="AC36">
            <v>2.2307692307692308</v>
          </cell>
        </row>
        <row r="38">
          <cell r="U38">
            <v>66</v>
          </cell>
          <cell r="V38">
            <v>42</v>
          </cell>
          <cell r="X38">
            <v>0</v>
          </cell>
        </row>
      </sheetData>
      <sheetData sheetId="2">
        <row r="34">
          <cell r="AC34">
            <v>2.5</v>
          </cell>
        </row>
        <row r="35">
          <cell r="AC35">
            <v>1.7</v>
          </cell>
        </row>
        <row r="36">
          <cell r="AC36">
            <v>2.069230769230769</v>
          </cell>
        </row>
        <row r="38">
          <cell r="U38">
            <v>67</v>
          </cell>
          <cell r="V38">
            <v>46</v>
          </cell>
          <cell r="X38">
            <v>0</v>
          </cell>
        </row>
      </sheetData>
      <sheetData sheetId="3">
        <row r="34">
          <cell r="AC34">
            <v>2.4</v>
          </cell>
        </row>
        <row r="35">
          <cell r="AC35">
            <v>2.1</v>
          </cell>
        </row>
        <row r="36">
          <cell r="AC36">
            <v>2.3076923076923075</v>
          </cell>
        </row>
        <row r="38">
          <cell r="U38">
            <v>69</v>
          </cell>
          <cell r="V38">
            <v>53</v>
          </cell>
          <cell r="X38">
            <v>0</v>
          </cell>
        </row>
      </sheetData>
      <sheetData sheetId="4">
        <row r="34">
          <cell r="AC34">
            <v>2.8</v>
          </cell>
        </row>
        <row r="35">
          <cell r="AC35">
            <v>2.4</v>
          </cell>
        </row>
        <row r="36">
          <cell r="AC36">
            <v>2.6676923076923078</v>
          </cell>
        </row>
        <row r="38">
          <cell r="U38">
            <v>87</v>
          </cell>
          <cell r="V38">
            <v>58</v>
          </cell>
          <cell r="X38">
            <v>0.05</v>
          </cell>
        </row>
      </sheetData>
      <sheetData sheetId="5">
        <row r="34">
          <cell r="AC34">
            <v>3.5</v>
          </cell>
        </row>
        <row r="35">
          <cell r="AC35">
            <v>2.8</v>
          </cell>
        </row>
        <row r="36">
          <cell r="AC36">
            <v>3.115384615384615</v>
          </cell>
        </row>
        <row r="38">
          <cell r="U38">
            <v>83</v>
          </cell>
          <cell r="V38">
            <v>58</v>
          </cell>
          <cell r="X38">
            <v>0</v>
          </cell>
        </row>
      </sheetData>
      <sheetData sheetId="6">
        <row r="34">
          <cell r="AC34">
            <v>3.8</v>
          </cell>
        </row>
        <row r="35">
          <cell r="AC35">
            <v>3.3</v>
          </cell>
        </row>
        <row r="36">
          <cell r="AC36">
            <v>3.5923076923076915</v>
          </cell>
        </row>
        <row r="38">
          <cell r="U38">
            <v>81</v>
          </cell>
          <cell r="V38">
            <v>58</v>
          </cell>
          <cell r="X38">
            <v>0</v>
          </cell>
        </row>
      </sheetData>
      <sheetData sheetId="7">
        <row r="34">
          <cell r="AC34">
            <v>4.8</v>
          </cell>
        </row>
        <row r="35">
          <cell r="AC35">
            <v>3.8</v>
          </cell>
        </row>
        <row r="36">
          <cell r="AC36">
            <v>4.3076923076923075</v>
          </cell>
        </row>
        <row r="38">
          <cell r="U38">
            <v>78.599999999999994</v>
          </cell>
          <cell r="V38">
            <v>53.6</v>
          </cell>
          <cell r="X38">
            <v>0</v>
          </cell>
        </row>
      </sheetData>
      <sheetData sheetId="8">
        <row r="34">
          <cell r="AC34">
            <v>4.8</v>
          </cell>
        </row>
        <row r="35">
          <cell r="AC35">
            <v>4.7</v>
          </cell>
        </row>
        <row r="36">
          <cell r="AC36">
            <v>4.7615384615384624</v>
          </cell>
        </row>
        <row r="38">
          <cell r="U38">
            <v>83</v>
          </cell>
          <cell r="V38">
            <v>51</v>
          </cell>
          <cell r="X38">
            <v>0</v>
          </cell>
        </row>
      </sheetData>
      <sheetData sheetId="9">
        <row r="34">
          <cell r="AC34">
            <v>4.8</v>
          </cell>
        </row>
        <row r="35">
          <cell r="AC35">
            <v>1.9</v>
          </cell>
        </row>
        <row r="36">
          <cell r="AC36">
            <v>3.8538461538461535</v>
          </cell>
        </row>
        <row r="38">
          <cell r="U38">
            <v>72</v>
          </cell>
          <cell r="V38">
            <v>38</v>
          </cell>
          <cell r="X38">
            <v>0</v>
          </cell>
        </row>
      </sheetData>
      <sheetData sheetId="10">
        <row r="34">
          <cell r="AC34">
            <v>3.8</v>
          </cell>
        </row>
        <row r="35">
          <cell r="AC35">
            <v>2.6</v>
          </cell>
        </row>
        <row r="36">
          <cell r="AC36">
            <v>3.2769230769230764</v>
          </cell>
        </row>
        <row r="38">
          <cell r="U38">
            <v>63</v>
          </cell>
          <cell r="V38">
            <v>34</v>
          </cell>
          <cell r="X38">
            <v>0</v>
          </cell>
        </row>
      </sheetData>
      <sheetData sheetId="11">
        <row r="34">
          <cell r="AC34">
            <v>3</v>
          </cell>
        </row>
        <row r="35">
          <cell r="AC35">
            <v>2.2999999999999998</v>
          </cell>
        </row>
        <row r="36">
          <cell r="AC36">
            <v>2.4923076923076923</v>
          </cell>
        </row>
        <row r="38">
          <cell r="U38">
            <v>57</v>
          </cell>
          <cell r="V38">
            <v>39</v>
          </cell>
          <cell r="X38">
            <v>0</v>
          </cell>
        </row>
      </sheetData>
      <sheetData sheetId="12">
        <row r="34">
          <cell r="AC34">
            <v>3.8</v>
          </cell>
        </row>
        <row r="35">
          <cell r="AC35">
            <v>3</v>
          </cell>
        </row>
        <row r="36">
          <cell r="AC36">
            <v>3.3384615384615381</v>
          </cell>
        </row>
        <row r="38">
          <cell r="U38">
            <v>59</v>
          </cell>
          <cell r="V38">
            <v>45</v>
          </cell>
          <cell r="X38">
            <v>0.54</v>
          </cell>
        </row>
      </sheetData>
      <sheetData sheetId="13">
        <row r="34">
          <cell r="AC34">
            <v>3.3</v>
          </cell>
        </row>
        <row r="35">
          <cell r="AC35">
            <v>2.4</v>
          </cell>
        </row>
        <row r="36">
          <cell r="AC36">
            <v>2.7</v>
          </cell>
        </row>
        <row r="38">
          <cell r="U38">
            <v>69</v>
          </cell>
          <cell r="V38">
            <v>71</v>
          </cell>
          <cell r="X38">
            <v>0</v>
          </cell>
        </row>
      </sheetData>
      <sheetData sheetId="14">
        <row r="34">
          <cell r="AC34">
            <v>3.2</v>
          </cell>
        </row>
        <row r="35">
          <cell r="AC35">
            <v>2.56</v>
          </cell>
        </row>
        <row r="36">
          <cell r="AC36">
            <v>2.8273076923076932</v>
          </cell>
        </row>
        <row r="38">
          <cell r="U38">
            <v>73</v>
          </cell>
          <cell r="V38">
            <v>47</v>
          </cell>
          <cell r="X38">
            <v>0</v>
          </cell>
        </row>
      </sheetData>
      <sheetData sheetId="15">
        <row r="34">
          <cell r="AC34">
            <v>3.3</v>
          </cell>
        </row>
        <row r="35">
          <cell r="AC35">
            <v>2.6</v>
          </cell>
        </row>
        <row r="36">
          <cell r="AC36">
            <v>2.9846153846153851</v>
          </cell>
        </row>
        <row r="38">
          <cell r="U38">
            <v>71</v>
          </cell>
          <cell r="V38">
            <v>51</v>
          </cell>
          <cell r="X38">
            <v>0</v>
          </cell>
        </row>
      </sheetData>
      <sheetData sheetId="16">
        <row r="34">
          <cell r="AC34">
            <v>3.3</v>
          </cell>
        </row>
        <row r="35">
          <cell r="AC35">
            <v>2.8</v>
          </cell>
        </row>
        <row r="36">
          <cell r="AC36">
            <v>3.0538461538461537</v>
          </cell>
        </row>
        <row r="38">
          <cell r="U38">
            <v>79</v>
          </cell>
          <cell r="V38">
            <v>63</v>
          </cell>
          <cell r="X38">
            <v>0</v>
          </cell>
        </row>
      </sheetData>
      <sheetData sheetId="17">
        <row r="34">
          <cell r="AC34">
            <v>3.8</v>
          </cell>
        </row>
        <row r="35">
          <cell r="AC35">
            <v>3.3</v>
          </cell>
        </row>
        <row r="36">
          <cell r="AC36">
            <v>3.523076923076923</v>
          </cell>
        </row>
        <row r="38">
          <cell r="U38">
            <v>81</v>
          </cell>
          <cell r="V38">
            <v>62</v>
          </cell>
          <cell r="X38">
            <v>0</v>
          </cell>
        </row>
      </sheetData>
      <sheetData sheetId="18">
        <row r="34">
          <cell r="AC34">
            <v>4.0999999999999996</v>
          </cell>
        </row>
        <row r="35">
          <cell r="AC35">
            <v>3.7</v>
          </cell>
        </row>
        <row r="36">
          <cell r="AC36">
            <v>3.8538461538461539</v>
          </cell>
        </row>
        <row r="38">
          <cell r="U38">
            <v>81</v>
          </cell>
          <cell r="V38">
            <v>44</v>
          </cell>
          <cell r="X38">
            <v>0</v>
          </cell>
        </row>
      </sheetData>
      <sheetData sheetId="19">
        <row r="34">
          <cell r="AC34">
            <v>4.5999999999999996</v>
          </cell>
        </row>
        <row r="35">
          <cell r="AC35">
            <v>4</v>
          </cell>
        </row>
        <row r="36">
          <cell r="AC36">
            <v>4.3230769230769237</v>
          </cell>
        </row>
        <row r="38">
          <cell r="U38">
            <v>82</v>
          </cell>
          <cell r="V38">
            <v>44</v>
          </cell>
          <cell r="X38">
            <v>0</v>
          </cell>
        </row>
      </sheetData>
      <sheetData sheetId="20">
        <row r="34">
          <cell r="AC34">
            <v>4.8</v>
          </cell>
        </row>
        <row r="35">
          <cell r="AC35">
            <v>4.4000000000000004</v>
          </cell>
        </row>
        <row r="36">
          <cell r="AC36">
            <v>4.546153846153846</v>
          </cell>
        </row>
        <row r="38">
          <cell r="U38">
            <v>62</v>
          </cell>
          <cell r="V38">
            <v>30</v>
          </cell>
          <cell r="X38">
            <v>0</v>
          </cell>
        </row>
      </sheetData>
      <sheetData sheetId="21">
        <row r="34">
          <cell r="AC34">
            <v>4.9000000000000004</v>
          </cell>
        </row>
        <row r="35">
          <cell r="AC35">
            <v>4.7</v>
          </cell>
        </row>
        <row r="36">
          <cell r="AC36">
            <v>4.7907692307692296</v>
          </cell>
        </row>
        <row r="38">
          <cell r="U38">
            <v>56</v>
          </cell>
          <cell r="V38">
            <v>47</v>
          </cell>
          <cell r="X38">
            <v>0</v>
          </cell>
        </row>
      </sheetData>
      <sheetData sheetId="22">
        <row r="34">
          <cell r="AC34">
            <v>4.8</v>
          </cell>
        </row>
        <row r="35">
          <cell r="AC35">
            <v>4</v>
          </cell>
        </row>
        <row r="36">
          <cell r="AC36">
            <v>4.3153846153846152</v>
          </cell>
        </row>
        <row r="38">
          <cell r="U38">
            <v>71</v>
          </cell>
          <cell r="V38">
            <v>49</v>
          </cell>
          <cell r="X38">
            <v>0.01</v>
          </cell>
        </row>
      </sheetData>
      <sheetData sheetId="23">
        <row r="34">
          <cell r="AC34">
            <v>4.4000000000000004</v>
          </cell>
        </row>
        <row r="35">
          <cell r="AC35">
            <v>4</v>
          </cell>
        </row>
        <row r="36">
          <cell r="AC36">
            <v>4.163636363636364</v>
          </cell>
        </row>
        <row r="38">
          <cell r="U38">
            <v>85</v>
          </cell>
          <cell r="V38">
            <v>56</v>
          </cell>
          <cell r="X38">
            <v>0.3</v>
          </cell>
        </row>
      </sheetData>
      <sheetData sheetId="24">
        <row r="34">
          <cell r="AC34">
            <v>4.8</v>
          </cell>
        </row>
        <row r="35">
          <cell r="AC35">
            <v>4</v>
          </cell>
        </row>
        <row r="36">
          <cell r="AC36">
            <v>4.4384615384615396</v>
          </cell>
        </row>
        <row r="38">
          <cell r="U38">
            <v>82</v>
          </cell>
          <cell r="V38">
            <v>48</v>
          </cell>
          <cell r="X38">
            <v>0</v>
          </cell>
        </row>
      </sheetData>
      <sheetData sheetId="25">
        <row r="34">
          <cell r="AC34">
            <v>5.5</v>
          </cell>
        </row>
        <row r="35">
          <cell r="AC35">
            <v>4.7</v>
          </cell>
        </row>
        <row r="36">
          <cell r="AC36">
            <v>5.0230769230769239</v>
          </cell>
        </row>
        <row r="38">
          <cell r="U38">
            <v>78</v>
          </cell>
          <cell r="V38">
            <v>48</v>
          </cell>
          <cell r="X38">
            <v>0.68</v>
          </cell>
        </row>
      </sheetData>
      <sheetData sheetId="26">
        <row r="34">
          <cell r="AC34">
            <v>5.7</v>
          </cell>
        </row>
        <row r="35">
          <cell r="AC35">
            <v>5.2</v>
          </cell>
        </row>
        <row r="36">
          <cell r="AC36">
            <v>5.5</v>
          </cell>
        </row>
        <row r="38">
          <cell r="U38">
            <v>67</v>
          </cell>
          <cell r="V38">
            <v>38</v>
          </cell>
          <cell r="X38">
            <v>0</v>
          </cell>
        </row>
      </sheetData>
      <sheetData sheetId="27">
        <row r="34">
          <cell r="AC34">
            <v>5.2</v>
          </cell>
        </row>
        <row r="35">
          <cell r="AC35">
            <v>4</v>
          </cell>
        </row>
        <row r="36">
          <cell r="AC36">
            <v>4.4846153846153847</v>
          </cell>
        </row>
        <row r="38">
          <cell r="U38">
            <v>72</v>
          </cell>
          <cell r="V38">
            <v>47</v>
          </cell>
          <cell r="X38">
            <v>0</v>
          </cell>
        </row>
      </sheetData>
      <sheetData sheetId="28">
        <row r="34">
          <cell r="AC34">
            <v>4</v>
          </cell>
        </row>
        <row r="35">
          <cell r="AC35">
            <v>3.8</v>
          </cell>
        </row>
        <row r="36">
          <cell r="AC36">
            <v>3.8833333333333333</v>
          </cell>
        </row>
        <row r="38">
          <cell r="U38">
            <v>68</v>
          </cell>
          <cell r="V38">
            <v>38</v>
          </cell>
          <cell r="X38">
            <v>0</v>
          </cell>
        </row>
      </sheetData>
      <sheetData sheetId="29">
        <row r="34">
          <cell r="AC34">
            <v>4.2</v>
          </cell>
        </row>
        <row r="35">
          <cell r="AC35">
            <v>3.7</v>
          </cell>
        </row>
        <row r="36">
          <cell r="AC36">
            <v>3.8999999999999995</v>
          </cell>
        </row>
        <row r="38">
          <cell r="U38">
            <v>71</v>
          </cell>
          <cell r="V38">
            <v>52</v>
          </cell>
          <cell r="X38">
            <v>0</v>
          </cell>
        </row>
      </sheetData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5.3</v>
          </cell>
        </row>
        <row r="35">
          <cell r="AC35">
            <v>4.2</v>
          </cell>
        </row>
        <row r="36">
          <cell r="AC36">
            <v>4.7853846153846158</v>
          </cell>
        </row>
        <row r="38">
          <cell r="U38">
            <v>92</v>
          </cell>
          <cell r="V38">
            <v>69</v>
          </cell>
          <cell r="X38">
            <v>0</v>
          </cell>
        </row>
      </sheetData>
      <sheetData sheetId="1">
        <row r="34">
          <cell r="AC34">
            <v>4.2</v>
          </cell>
        </row>
        <row r="35">
          <cell r="AC35">
            <v>2.8</v>
          </cell>
        </row>
        <row r="36">
          <cell r="AC36">
            <v>3.3692307692307697</v>
          </cell>
        </row>
        <row r="38">
          <cell r="U38">
            <v>91</v>
          </cell>
          <cell r="V38">
            <v>68</v>
          </cell>
          <cell r="X38">
            <v>0</v>
          </cell>
        </row>
      </sheetData>
      <sheetData sheetId="2">
        <row r="34">
          <cell r="AC34">
            <v>3</v>
          </cell>
        </row>
        <row r="35">
          <cell r="AC35">
            <v>2.8</v>
          </cell>
        </row>
        <row r="36">
          <cell r="AC36">
            <v>2.9307692307692301</v>
          </cell>
        </row>
        <row r="38">
          <cell r="U38">
            <v>88</v>
          </cell>
          <cell r="V38">
            <v>61</v>
          </cell>
          <cell r="X38">
            <v>0</v>
          </cell>
        </row>
      </sheetData>
      <sheetData sheetId="3">
        <row r="34">
          <cell r="AC34">
            <v>3.3</v>
          </cell>
        </row>
        <row r="35">
          <cell r="AC35">
            <v>2.8</v>
          </cell>
        </row>
        <row r="36">
          <cell r="AC36">
            <v>3.0384615384615383</v>
          </cell>
        </row>
        <row r="38">
          <cell r="U38">
            <v>83</v>
          </cell>
          <cell r="V38">
            <v>65</v>
          </cell>
          <cell r="X38">
            <v>0</v>
          </cell>
        </row>
      </sheetData>
      <sheetData sheetId="4">
        <row r="34">
          <cell r="AC34">
            <v>3.5</v>
          </cell>
        </row>
        <row r="35">
          <cell r="AC35">
            <v>2.6</v>
          </cell>
        </row>
        <row r="36">
          <cell r="AC36">
            <v>3.0538461538461541</v>
          </cell>
        </row>
        <row r="38">
          <cell r="U38">
            <v>82</v>
          </cell>
          <cell r="V38">
            <v>61</v>
          </cell>
          <cell r="X38">
            <v>0.1</v>
          </cell>
        </row>
      </sheetData>
      <sheetData sheetId="5">
        <row r="34">
          <cell r="AC34">
            <v>2.6</v>
          </cell>
        </row>
        <row r="35">
          <cell r="AC35">
            <v>2</v>
          </cell>
        </row>
        <row r="36">
          <cell r="AC36">
            <v>2.2692307692307692</v>
          </cell>
        </row>
        <row r="38">
          <cell r="U38">
            <v>81</v>
          </cell>
          <cell r="V38">
            <v>61</v>
          </cell>
          <cell r="X38">
            <v>0</v>
          </cell>
        </row>
      </sheetData>
      <sheetData sheetId="6">
        <row r="34">
          <cell r="AC34">
            <v>2.1</v>
          </cell>
        </row>
        <row r="35">
          <cell r="AC35">
            <v>1.3</v>
          </cell>
        </row>
        <row r="36">
          <cell r="AC36">
            <v>1.907692307692308</v>
          </cell>
        </row>
        <row r="38">
          <cell r="U38">
            <v>67</v>
          </cell>
          <cell r="V38">
            <v>60</v>
          </cell>
          <cell r="X38">
            <v>0.02</v>
          </cell>
        </row>
      </sheetData>
      <sheetData sheetId="7">
        <row r="34">
          <cell r="AC34">
            <v>2.6</v>
          </cell>
        </row>
        <row r="35">
          <cell r="AC35">
            <v>1.3</v>
          </cell>
        </row>
        <row r="36">
          <cell r="AC36">
            <v>2</v>
          </cell>
        </row>
        <row r="38">
          <cell r="U38">
            <v>80</v>
          </cell>
          <cell r="V38">
            <v>62</v>
          </cell>
          <cell r="X38">
            <v>0.7</v>
          </cell>
        </row>
      </sheetData>
      <sheetData sheetId="8">
        <row r="34">
          <cell r="AC34">
            <v>2.6</v>
          </cell>
        </row>
        <row r="35">
          <cell r="AC35">
            <v>0.8</v>
          </cell>
        </row>
        <row r="36">
          <cell r="AC36">
            <v>1.5846153846153845</v>
          </cell>
        </row>
        <row r="38">
          <cell r="U38">
            <v>86</v>
          </cell>
          <cell r="V38">
            <v>66</v>
          </cell>
          <cell r="X38">
            <v>0.27</v>
          </cell>
        </row>
      </sheetData>
      <sheetData sheetId="9">
        <row r="34">
          <cell r="AC34">
            <v>1.7</v>
          </cell>
        </row>
        <row r="35">
          <cell r="AC35">
            <v>1</v>
          </cell>
        </row>
        <row r="36">
          <cell r="AC36">
            <v>1.3923076923076925</v>
          </cell>
        </row>
        <row r="38">
          <cell r="U38">
            <v>89</v>
          </cell>
          <cell r="V38">
            <v>71</v>
          </cell>
          <cell r="X38">
            <v>0.03</v>
          </cell>
        </row>
      </sheetData>
      <sheetData sheetId="10">
        <row r="34">
          <cell r="AC34">
            <v>2.2000000000000002</v>
          </cell>
        </row>
        <row r="35">
          <cell r="AC35">
            <v>1.2</v>
          </cell>
        </row>
        <row r="36">
          <cell r="AC36">
            <v>1.676923076923077</v>
          </cell>
        </row>
        <row r="38">
          <cell r="U38">
            <v>92</v>
          </cell>
          <cell r="V38">
            <v>74</v>
          </cell>
          <cell r="X38">
            <v>0</v>
          </cell>
        </row>
      </sheetData>
      <sheetData sheetId="11">
        <row r="34">
          <cell r="AC34">
            <v>2.4</v>
          </cell>
        </row>
        <row r="35">
          <cell r="AC35">
            <v>1.5</v>
          </cell>
        </row>
        <row r="36">
          <cell r="AC36">
            <v>1.953846153846154</v>
          </cell>
        </row>
        <row r="38">
          <cell r="U38">
            <v>95</v>
          </cell>
          <cell r="V38">
            <v>67</v>
          </cell>
          <cell r="X38">
            <v>0.06</v>
          </cell>
        </row>
      </sheetData>
      <sheetData sheetId="12">
        <row r="34">
          <cell r="AC34">
            <v>2.7</v>
          </cell>
        </row>
        <row r="35">
          <cell r="AC35">
            <v>1.5</v>
          </cell>
        </row>
        <row r="36">
          <cell r="AC36">
            <v>1.9923076923076921</v>
          </cell>
        </row>
        <row r="38">
          <cell r="U38">
            <v>90</v>
          </cell>
          <cell r="V38">
            <v>69</v>
          </cell>
          <cell r="X38">
            <v>0</v>
          </cell>
        </row>
      </sheetData>
      <sheetData sheetId="13">
        <row r="34">
          <cell r="AC34">
            <v>3</v>
          </cell>
        </row>
        <row r="35">
          <cell r="AC35">
            <v>1.5</v>
          </cell>
        </row>
        <row r="36">
          <cell r="AC36">
            <v>2.1153846153846154</v>
          </cell>
        </row>
        <row r="38">
          <cell r="U38">
            <v>85</v>
          </cell>
          <cell r="V38">
            <v>58</v>
          </cell>
          <cell r="X38">
            <v>0</v>
          </cell>
        </row>
      </sheetData>
      <sheetData sheetId="14">
        <row r="34">
          <cell r="AC34">
            <v>2.2999999999999998</v>
          </cell>
        </row>
        <row r="35">
          <cell r="AC35">
            <v>1.5</v>
          </cell>
        </row>
        <row r="36">
          <cell r="AC36">
            <v>1.8384615384615384</v>
          </cell>
        </row>
        <row r="38">
          <cell r="U38">
            <v>81</v>
          </cell>
          <cell r="V38">
            <v>59</v>
          </cell>
          <cell r="X38">
            <v>0</v>
          </cell>
        </row>
      </sheetData>
      <sheetData sheetId="15">
        <row r="34">
          <cell r="AC34">
            <v>2.4</v>
          </cell>
        </row>
        <row r="35">
          <cell r="AC35">
            <v>1.5</v>
          </cell>
        </row>
        <row r="36">
          <cell r="AC36">
            <v>1.9</v>
          </cell>
        </row>
        <row r="38">
          <cell r="U38">
            <v>87</v>
          </cell>
          <cell r="V38">
            <v>66</v>
          </cell>
          <cell r="X38">
            <v>0.67</v>
          </cell>
        </row>
      </sheetData>
      <sheetData sheetId="16">
        <row r="34">
          <cell r="AC34">
            <v>2.4</v>
          </cell>
        </row>
        <row r="35">
          <cell r="AC35">
            <v>1.5</v>
          </cell>
        </row>
        <row r="36">
          <cell r="AC36">
            <v>2.109230769230769</v>
          </cell>
        </row>
        <row r="38">
          <cell r="U38">
            <v>85</v>
          </cell>
          <cell r="V38">
            <v>63</v>
          </cell>
          <cell r="X38">
            <v>0</v>
          </cell>
        </row>
      </sheetData>
      <sheetData sheetId="17">
        <row r="34">
          <cell r="AC34">
            <v>2.7</v>
          </cell>
        </row>
        <row r="35">
          <cell r="AC35">
            <v>2</v>
          </cell>
        </row>
        <row r="36">
          <cell r="AC36">
            <v>2.2999999999999998</v>
          </cell>
        </row>
        <row r="38">
          <cell r="U38">
            <v>81</v>
          </cell>
          <cell r="V38">
            <v>64</v>
          </cell>
          <cell r="X38">
            <v>0.05</v>
          </cell>
        </row>
      </sheetData>
      <sheetData sheetId="18">
        <row r="34">
          <cell r="AC34">
            <v>2.8</v>
          </cell>
        </row>
        <row r="35">
          <cell r="AC35">
            <v>2.4</v>
          </cell>
        </row>
        <row r="36">
          <cell r="AC36">
            <v>2.5923076923076924</v>
          </cell>
        </row>
        <row r="38">
          <cell r="U38">
            <v>75</v>
          </cell>
          <cell r="V38">
            <v>60</v>
          </cell>
          <cell r="X38">
            <v>0.03</v>
          </cell>
        </row>
      </sheetData>
      <sheetData sheetId="19">
        <row r="34">
          <cell r="AC34">
            <v>3.1</v>
          </cell>
        </row>
        <row r="35">
          <cell r="AC35">
            <v>2.4</v>
          </cell>
        </row>
        <row r="36">
          <cell r="AC36">
            <v>2.7538461538461543</v>
          </cell>
        </row>
        <row r="38">
          <cell r="U38">
            <v>69</v>
          </cell>
          <cell r="V38">
            <v>60</v>
          </cell>
          <cell r="X38">
            <v>0.18</v>
          </cell>
        </row>
      </sheetData>
      <sheetData sheetId="20">
        <row r="34">
          <cell r="AC34">
            <v>2.9</v>
          </cell>
        </row>
        <row r="35">
          <cell r="AC35">
            <v>2.6</v>
          </cell>
        </row>
        <row r="36">
          <cell r="AC36">
            <v>2.7384615384615389</v>
          </cell>
        </row>
        <row r="38">
          <cell r="U38">
            <v>69</v>
          </cell>
          <cell r="V38">
            <v>53</v>
          </cell>
          <cell r="X38">
            <v>0</v>
          </cell>
        </row>
      </sheetData>
      <sheetData sheetId="21">
        <row r="34">
          <cell r="AC34">
            <v>3.1</v>
          </cell>
        </row>
        <row r="35">
          <cell r="AC35">
            <v>2.6</v>
          </cell>
        </row>
        <row r="36">
          <cell r="AC36">
            <v>2.8076923076923084</v>
          </cell>
        </row>
        <row r="38">
          <cell r="U38">
            <v>67</v>
          </cell>
          <cell r="V38">
            <v>52</v>
          </cell>
          <cell r="X38">
            <v>0</v>
          </cell>
        </row>
      </sheetData>
      <sheetData sheetId="22">
        <row r="34">
          <cell r="AC34">
            <v>3.1</v>
          </cell>
        </row>
        <row r="35">
          <cell r="AC35">
            <v>2.6</v>
          </cell>
        </row>
        <row r="36">
          <cell r="AC36">
            <v>2.8307692307692309</v>
          </cell>
        </row>
        <row r="38">
          <cell r="U38">
            <v>68</v>
          </cell>
          <cell r="V38">
            <v>46</v>
          </cell>
          <cell r="X38">
            <v>0</v>
          </cell>
        </row>
      </sheetData>
      <sheetData sheetId="23">
        <row r="34">
          <cell r="AC34">
            <v>2.8</v>
          </cell>
        </row>
        <row r="35">
          <cell r="AC35">
            <v>2.2000000000000002</v>
          </cell>
        </row>
        <row r="36">
          <cell r="AC36">
            <v>2.4153846153846152</v>
          </cell>
        </row>
        <row r="38">
          <cell r="U38">
            <v>57</v>
          </cell>
          <cell r="V38">
            <v>49</v>
          </cell>
          <cell r="X38">
            <v>0.04</v>
          </cell>
        </row>
      </sheetData>
      <sheetData sheetId="24">
        <row r="34">
          <cell r="AC34">
            <v>2.6</v>
          </cell>
        </row>
        <row r="35">
          <cell r="AC35">
            <v>1.7</v>
          </cell>
        </row>
        <row r="36">
          <cell r="AC36">
            <v>2.1692307692307695</v>
          </cell>
        </row>
        <row r="38">
          <cell r="U38">
            <v>79</v>
          </cell>
          <cell r="V38">
            <v>57</v>
          </cell>
          <cell r="X38">
            <v>0.01</v>
          </cell>
        </row>
      </sheetData>
      <sheetData sheetId="25">
        <row r="34">
          <cell r="AC34">
            <v>2.6</v>
          </cell>
        </row>
        <row r="35">
          <cell r="AC35">
            <v>1.9</v>
          </cell>
        </row>
        <row r="36">
          <cell r="AC36">
            <v>2.1769230769230767</v>
          </cell>
        </row>
        <row r="38">
          <cell r="U38">
            <v>87</v>
          </cell>
          <cell r="V38">
            <v>59</v>
          </cell>
          <cell r="X38">
            <v>1.55</v>
          </cell>
        </row>
      </sheetData>
      <sheetData sheetId="26">
        <row r="34">
          <cell r="AC34">
            <v>2.4</v>
          </cell>
        </row>
        <row r="35">
          <cell r="AC35">
            <v>1.3</v>
          </cell>
        </row>
        <row r="36">
          <cell r="AC36">
            <v>1.8461538461538458</v>
          </cell>
        </row>
        <row r="38">
          <cell r="U38">
            <v>73</v>
          </cell>
          <cell r="V38">
            <v>65</v>
          </cell>
          <cell r="X38">
            <v>0</v>
          </cell>
        </row>
      </sheetData>
      <sheetData sheetId="27">
        <row r="34">
          <cell r="AC34">
            <v>2.1</v>
          </cell>
        </row>
        <row r="35">
          <cell r="AC35">
            <v>1.5</v>
          </cell>
        </row>
        <row r="36">
          <cell r="AC36">
            <v>1.7076923076923076</v>
          </cell>
        </row>
        <row r="38">
          <cell r="U38">
            <v>87</v>
          </cell>
          <cell r="V38">
            <v>66</v>
          </cell>
          <cell r="X38">
            <v>0.01</v>
          </cell>
        </row>
      </sheetData>
      <sheetData sheetId="28">
        <row r="34">
          <cell r="AC34">
            <v>2.1</v>
          </cell>
        </row>
        <row r="35">
          <cell r="AC35">
            <v>1.2</v>
          </cell>
        </row>
        <row r="36">
          <cell r="AC36">
            <v>1.5923076923076924</v>
          </cell>
        </row>
        <row r="38">
          <cell r="U38">
            <v>88</v>
          </cell>
          <cell r="V38">
            <v>66</v>
          </cell>
          <cell r="X38">
            <v>0.44</v>
          </cell>
        </row>
      </sheetData>
      <sheetData sheetId="29">
        <row r="34">
          <cell r="AC34">
            <v>1.9</v>
          </cell>
        </row>
        <row r="35">
          <cell r="AC35">
            <v>1.5</v>
          </cell>
        </row>
        <row r="36">
          <cell r="AC36">
            <v>1.6416666666666666</v>
          </cell>
        </row>
        <row r="38">
          <cell r="U38">
            <v>85</v>
          </cell>
          <cell r="V38">
            <v>65</v>
          </cell>
          <cell r="X38">
            <v>0.01</v>
          </cell>
        </row>
      </sheetData>
      <sheetData sheetId="30">
        <row r="34">
          <cell r="AC34">
            <v>5.0999999999999996</v>
          </cell>
        </row>
        <row r="35">
          <cell r="AC35">
            <v>1.5</v>
          </cell>
        </row>
        <row r="36">
          <cell r="AC36">
            <v>2.2076923076923078</v>
          </cell>
        </row>
        <row r="38">
          <cell r="U38">
            <v>84</v>
          </cell>
          <cell r="V38">
            <v>54</v>
          </cell>
          <cell r="X38">
            <v>0.33</v>
          </cell>
        </row>
      </sheetData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2.1150000000000002</v>
          </cell>
        </row>
        <row r="35">
          <cell r="AC35">
            <v>0.8</v>
          </cell>
        </row>
        <row r="36">
          <cell r="AC36">
            <v>1.3242307692307693</v>
          </cell>
        </row>
        <row r="38">
          <cell r="U38">
            <v>91</v>
          </cell>
          <cell r="V38">
            <v>67</v>
          </cell>
          <cell r="X38">
            <v>0</v>
          </cell>
        </row>
      </sheetData>
      <sheetData sheetId="1">
        <row r="34">
          <cell r="AC34">
            <v>1.8</v>
          </cell>
        </row>
        <row r="35">
          <cell r="AC35">
            <v>0.8</v>
          </cell>
        </row>
        <row r="36">
          <cell r="AC36">
            <v>1.3307692307692309</v>
          </cell>
        </row>
        <row r="38">
          <cell r="U38">
            <v>83</v>
          </cell>
          <cell r="V38">
            <v>70</v>
          </cell>
          <cell r="X38">
            <v>0</v>
          </cell>
        </row>
      </sheetData>
      <sheetData sheetId="2">
        <row r="34">
          <cell r="AC34">
            <v>2.1</v>
          </cell>
        </row>
        <row r="35">
          <cell r="AC35">
            <v>0.2</v>
          </cell>
        </row>
        <row r="36">
          <cell r="AC36">
            <v>0.93846153846153857</v>
          </cell>
        </row>
        <row r="38">
          <cell r="U38">
            <v>86</v>
          </cell>
          <cell r="V38">
            <v>69</v>
          </cell>
          <cell r="X38">
            <v>0</v>
          </cell>
        </row>
      </sheetData>
      <sheetData sheetId="3">
        <row r="34">
          <cell r="AC34">
            <v>1.5</v>
          </cell>
        </row>
        <row r="35">
          <cell r="AC35">
            <v>0.6</v>
          </cell>
        </row>
        <row r="36">
          <cell r="AC36">
            <v>1.1230769230769231</v>
          </cell>
        </row>
        <row r="38">
          <cell r="U38">
            <v>85</v>
          </cell>
          <cell r="V38">
            <v>65</v>
          </cell>
          <cell r="X38">
            <v>0.03</v>
          </cell>
        </row>
      </sheetData>
      <sheetData sheetId="4">
        <row r="34">
          <cell r="AC34">
            <v>2.2000000000000002</v>
          </cell>
        </row>
        <row r="35">
          <cell r="AC35">
            <v>0.8</v>
          </cell>
        </row>
        <row r="36">
          <cell r="AC36">
            <v>1.546153846153846</v>
          </cell>
        </row>
        <row r="38">
          <cell r="U38">
            <v>90</v>
          </cell>
          <cell r="V38">
            <v>65</v>
          </cell>
          <cell r="X38">
            <v>0</v>
          </cell>
        </row>
      </sheetData>
      <sheetData sheetId="5">
        <row r="34">
          <cell r="AC34">
            <v>2.2000000000000002</v>
          </cell>
        </row>
        <row r="35">
          <cell r="AC35">
            <v>1</v>
          </cell>
        </row>
        <row r="36">
          <cell r="AC36">
            <v>1.7846153846153845</v>
          </cell>
        </row>
        <row r="38">
          <cell r="U38">
            <v>89</v>
          </cell>
          <cell r="V38">
            <v>62</v>
          </cell>
          <cell r="X38">
            <v>0</v>
          </cell>
        </row>
      </sheetData>
      <sheetData sheetId="6">
        <row r="34">
          <cell r="AC34">
            <v>2.1</v>
          </cell>
        </row>
        <row r="35">
          <cell r="AC35">
            <v>1</v>
          </cell>
        </row>
        <row r="36">
          <cell r="AC36">
            <v>1.6461538461538463</v>
          </cell>
        </row>
        <row r="38">
          <cell r="U38">
            <v>84</v>
          </cell>
          <cell r="V38">
            <v>64</v>
          </cell>
          <cell r="X38">
            <v>0</v>
          </cell>
        </row>
      </sheetData>
      <sheetData sheetId="7">
        <row r="34">
          <cell r="AC34">
            <v>1.9</v>
          </cell>
        </row>
        <row r="35">
          <cell r="AC35">
            <v>0.8</v>
          </cell>
        </row>
        <row r="36">
          <cell r="AC36">
            <v>1.2846153846153849</v>
          </cell>
        </row>
        <row r="38">
          <cell r="U38">
            <v>81</v>
          </cell>
          <cell r="V38">
            <v>70</v>
          </cell>
          <cell r="X38">
            <v>0</v>
          </cell>
        </row>
      </sheetData>
      <sheetData sheetId="8">
        <row r="34">
          <cell r="AC34">
            <v>1.9</v>
          </cell>
        </row>
        <row r="35">
          <cell r="AC35">
            <v>0.8</v>
          </cell>
        </row>
        <row r="36">
          <cell r="AC36">
            <v>1.3230769230769233</v>
          </cell>
        </row>
        <row r="38">
          <cell r="U38">
            <v>94</v>
          </cell>
          <cell r="V38">
            <v>59</v>
          </cell>
          <cell r="X38">
            <v>0.65</v>
          </cell>
        </row>
      </sheetData>
      <sheetData sheetId="9">
        <row r="34">
          <cell r="AC34">
            <v>2.4</v>
          </cell>
        </row>
        <row r="35">
          <cell r="AC35">
            <v>1.1000000000000001</v>
          </cell>
        </row>
        <row r="36">
          <cell r="AC36">
            <v>1.6615384615384612</v>
          </cell>
        </row>
        <row r="38">
          <cell r="U38">
            <v>88</v>
          </cell>
          <cell r="V38">
            <v>59</v>
          </cell>
          <cell r="X38">
            <v>0</v>
          </cell>
        </row>
      </sheetData>
      <sheetData sheetId="10">
        <row r="34">
          <cell r="AC34">
            <v>1.9</v>
          </cell>
        </row>
        <row r="35">
          <cell r="AC35">
            <v>1</v>
          </cell>
        </row>
        <row r="36">
          <cell r="AC36">
            <v>1.4</v>
          </cell>
        </row>
        <row r="38">
          <cell r="U38">
            <v>83</v>
          </cell>
          <cell r="V38">
            <v>54</v>
          </cell>
          <cell r="X38">
            <v>0</v>
          </cell>
        </row>
      </sheetData>
      <sheetData sheetId="11">
        <row r="34">
          <cell r="AC34">
            <v>2.4</v>
          </cell>
        </row>
        <row r="35">
          <cell r="AC35">
            <v>1</v>
          </cell>
        </row>
        <row r="36">
          <cell r="AC36">
            <v>1.5153846153846153</v>
          </cell>
        </row>
        <row r="38">
          <cell r="U38">
            <v>81</v>
          </cell>
          <cell r="V38">
            <v>60</v>
          </cell>
          <cell r="X38">
            <v>0</v>
          </cell>
        </row>
      </sheetData>
      <sheetData sheetId="12">
        <row r="34">
          <cell r="AC34">
            <v>1.8</v>
          </cell>
        </row>
        <row r="35">
          <cell r="AC35">
            <v>0.8</v>
          </cell>
        </row>
        <row r="36">
          <cell r="AC36">
            <v>1.2846153846153843</v>
          </cell>
        </row>
        <row r="38">
          <cell r="U38">
            <v>88.3</v>
          </cell>
          <cell r="V38">
            <v>64.7</v>
          </cell>
          <cell r="X38">
            <v>0</v>
          </cell>
        </row>
      </sheetData>
      <sheetData sheetId="13">
        <row r="34">
          <cell r="AC34">
            <v>2</v>
          </cell>
        </row>
        <row r="35">
          <cell r="AC35">
            <v>0.8</v>
          </cell>
        </row>
        <row r="36">
          <cell r="AC36">
            <v>1.4230769230769231</v>
          </cell>
        </row>
        <row r="38">
          <cell r="U38">
            <v>99</v>
          </cell>
          <cell r="V38">
            <v>70</v>
          </cell>
          <cell r="X38">
            <v>0.05</v>
          </cell>
        </row>
      </sheetData>
      <sheetData sheetId="14">
        <row r="34">
          <cell r="AC34">
            <v>2.4</v>
          </cell>
        </row>
        <row r="35">
          <cell r="AC35">
            <v>1.3</v>
          </cell>
        </row>
        <row r="36">
          <cell r="AC36">
            <v>1.7923076923076924</v>
          </cell>
        </row>
        <row r="38">
          <cell r="U38">
            <v>83</v>
          </cell>
          <cell r="V38">
            <v>69</v>
          </cell>
          <cell r="X38">
            <v>0.1</v>
          </cell>
        </row>
      </sheetData>
      <sheetData sheetId="15">
        <row r="34">
          <cell r="AC34">
            <v>2.4</v>
          </cell>
        </row>
        <row r="35">
          <cell r="AC35">
            <v>1.5</v>
          </cell>
        </row>
        <row r="36">
          <cell r="AC36">
            <v>1.9538461538461538</v>
          </cell>
        </row>
        <row r="38">
          <cell r="U38">
            <v>91</v>
          </cell>
          <cell r="V38">
            <v>71</v>
          </cell>
          <cell r="X38">
            <v>0</v>
          </cell>
        </row>
      </sheetData>
      <sheetData sheetId="16">
        <row r="34">
          <cell r="AC34">
            <v>1.7</v>
          </cell>
        </row>
        <row r="35">
          <cell r="AC35">
            <v>0.8</v>
          </cell>
        </row>
        <row r="36">
          <cell r="AC36">
            <v>1.3384615384615386</v>
          </cell>
        </row>
        <row r="38">
          <cell r="U38">
            <v>88</v>
          </cell>
          <cell r="V38">
            <v>77</v>
          </cell>
          <cell r="X38">
            <v>0</v>
          </cell>
        </row>
      </sheetData>
      <sheetData sheetId="17">
        <row r="34">
          <cell r="AC34">
            <v>2.2000000000000002</v>
          </cell>
        </row>
        <row r="35">
          <cell r="AC35">
            <v>0.9</v>
          </cell>
        </row>
        <row r="36">
          <cell r="AC36">
            <v>1.5769230769230771</v>
          </cell>
        </row>
        <row r="38">
          <cell r="U38">
            <v>94</v>
          </cell>
          <cell r="V38">
            <v>71</v>
          </cell>
          <cell r="X38">
            <v>0.3</v>
          </cell>
        </row>
      </sheetData>
      <sheetData sheetId="18">
        <row r="34">
          <cell r="AC34">
            <v>2.6</v>
          </cell>
        </row>
        <row r="35">
          <cell r="AC35">
            <v>1.2</v>
          </cell>
        </row>
        <row r="36">
          <cell r="AC36">
            <v>1.7923076923076926</v>
          </cell>
        </row>
        <row r="38">
          <cell r="U38">
            <v>91</v>
          </cell>
          <cell r="V38">
            <v>69</v>
          </cell>
          <cell r="X38"/>
        </row>
      </sheetData>
      <sheetData sheetId="19">
        <row r="34">
          <cell r="AC34">
            <v>2.4</v>
          </cell>
        </row>
        <row r="35">
          <cell r="AC35">
            <v>1.3</v>
          </cell>
        </row>
        <row r="36">
          <cell r="AC36">
            <v>1.9153846153846155</v>
          </cell>
        </row>
        <row r="38">
          <cell r="U38">
            <v>86</v>
          </cell>
          <cell r="V38">
            <v>64</v>
          </cell>
          <cell r="X38">
            <v>0</v>
          </cell>
        </row>
      </sheetData>
      <sheetData sheetId="20">
        <row r="34">
          <cell r="AC34">
            <v>2.1</v>
          </cell>
        </row>
        <row r="35">
          <cell r="AC35">
            <v>1.1000000000000001</v>
          </cell>
        </row>
        <row r="36">
          <cell r="AC36">
            <v>1.7384615384615383</v>
          </cell>
        </row>
        <row r="38">
          <cell r="U38">
            <v>84</v>
          </cell>
          <cell r="V38">
            <v>70</v>
          </cell>
          <cell r="X38">
            <v>0</v>
          </cell>
        </row>
      </sheetData>
      <sheetData sheetId="21">
        <row r="34">
          <cell r="AC34">
            <v>1.9</v>
          </cell>
        </row>
        <row r="35">
          <cell r="AC35">
            <v>0.8</v>
          </cell>
        </row>
        <row r="36">
          <cell r="AC36">
            <v>1.2538461538461536</v>
          </cell>
        </row>
        <row r="38">
          <cell r="U38">
            <v>90</v>
          </cell>
          <cell r="V38">
            <v>73</v>
          </cell>
          <cell r="X38">
            <v>0</v>
          </cell>
        </row>
      </sheetData>
      <sheetData sheetId="22">
        <row r="34">
          <cell r="AC34">
            <v>2.1</v>
          </cell>
        </row>
        <row r="35">
          <cell r="AC35">
            <v>1.1000000000000001</v>
          </cell>
        </row>
        <row r="36">
          <cell r="AC36">
            <v>1.6</v>
          </cell>
        </row>
        <row r="38">
          <cell r="U38">
            <v>89</v>
          </cell>
          <cell r="V38">
            <v>72</v>
          </cell>
          <cell r="X38">
            <v>0.13</v>
          </cell>
        </row>
      </sheetData>
      <sheetData sheetId="23">
        <row r="34">
          <cell r="AC34">
            <v>3.3</v>
          </cell>
        </row>
        <row r="35">
          <cell r="AC35">
            <v>1.6</v>
          </cell>
        </row>
        <row r="36">
          <cell r="AC36">
            <v>2.3153846153846152</v>
          </cell>
        </row>
        <row r="38">
          <cell r="U38">
            <v>88</v>
          </cell>
          <cell r="V38">
            <v>65</v>
          </cell>
          <cell r="X38">
            <v>0</v>
          </cell>
        </row>
      </sheetData>
      <sheetData sheetId="24">
        <row r="34">
          <cell r="AC34">
            <v>3.3</v>
          </cell>
        </row>
        <row r="35">
          <cell r="AC35">
            <v>2</v>
          </cell>
        </row>
        <row r="36">
          <cell r="AC36">
            <v>2.4384615384615387</v>
          </cell>
        </row>
        <row r="38">
          <cell r="U38">
            <v>86</v>
          </cell>
          <cell r="V38">
            <v>57</v>
          </cell>
          <cell r="X38">
            <v>0</v>
          </cell>
        </row>
      </sheetData>
      <sheetData sheetId="25">
        <row r="34">
          <cell r="AC34">
            <v>3</v>
          </cell>
        </row>
        <row r="35">
          <cell r="AC35">
            <v>2.2000000000000002</v>
          </cell>
        </row>
        <row r="36">
          <cell r="AC36">
            <v>2.5538461538461541</v>
          </cell>
        </row>
        <row r="38">
          <cell r="U38">
            <v>85</v>
          </cell>
          <cell r="V38">
            <v>57</v>
          </cell>
          <cell r="X38">
            <v>0</v>
          </cell>
        </row>
      </sheetData>
      <sheetData sheetId="26">
        <row r="34">
          <cell r="AC34">
            <v>3</v>
          </cell>
        </row>
        <row r="35">
          <cell r="AC35">
            <v>2</v>
          </cell>
        </row>
        <row r="36">
          <cell r="AC36">
            <v>2.4923076923076923</v>
          </cell>
        </row>
        <row r="38">
          <cell r="U38">
            <v>83</v>
          </cell>
          <cell r="V38">
            <v>64</v>
          </cell>
          <cell r="X38">
            <v>0.12</v>
          </cell>
        </row>
      </sheetData>
      <sheetData sheetId="27">
        <row r="34">
          <cell r="AC34">
            <v>3</v>
          </cell>
        </row>
        <row r="35">
          <cell r="AC35">
            <v>2.4</v>
          </cell>
        </row>
        <row r="36">
          <cell r="AC36">
            <v>2.5615384615384613</v>
          </cell>
        </row>
        <row r="38">
          <cell r="U38">
            <v>87</v>
          </cell>
          <cell r="V38">
            <v>71</v>
          </cell>
          <cell r="X38">
            <v>0</v>
          </cell>
        </row>
      </sheetData>
      <sheetData sheetId="28">
        <row r="34">
          <cell r="AC34">
            <v>3.8</v>
          </cell>
        </row>
        <row r="35">
          <cell r="AC35">
            <v>3</v>
          </cell>
        </row>
        <row r="36">
          <cell r="AC36">
            <v>3.2500000000000004</v>
          </cell>
        </row>
        <row r="38">
          <cell r="U38">
            <v>96</v>
          </cell>
          <cell r="V38">
            <v>73</v>
          </cell>
          <cell r="X38">
            <v>0</v>
          </cell>
        </row>
      </sheetData>
      <sheetData sheetId="29">
        <row r="34">
          <cell r="AC34">
            <v>4.91</v>
          </cell>
        </row>
        <row r="35">
          <cell r="AC35">
            <v>3.9</v>
          </cell>
        </row>
        <row r="36">
          <cell r="AC36">
            <v>4.2546153846153842</v>
          </cell>
        </row>
        <row r="38">
          <cell r="U38">
            <v>96</v>
          </cell>
          <cell r="V38">
            <v>67</v>
          </cell>
          <cell r="X38">
            <v>0</v>
          </cell>
        </row>
      </sheetData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  <sheetName val="Chart1"/>
    </sheetNames>
    <sheetDataSet>
      <sheetData sheetId="0">
        <row r="34">
          <cell r="AC34">
            <v>2.5</v>
          </cell>
        </row>
        <row r="35">
          <cell r="AC35">
            <v>1.5</v>
          </cell>
        </row>
        <row r="36">
          <cell r="AC36">
            <v>2.0384615384615383</v>
          </cell>
        </row>
        <row r="38">
          <cell r="U38">
            <v>87</v>
          </cell>
          <cell r="V38">
            <v>74</v>
          </cell>
          <cell r="X38">
            <v>0.65</v>
          </cell>
        </row>
      </sheetData>
      <sheetData sheetId="1">
        <row r="34">
          <cell r="AC34">
            <v>2.5</v>
          </cell>
        </row>
        <row r="35">
          <cell r="AC35">
            <v>0.8</v>
          </cell>
        </row>
        <row r="36">
          <cell r="AC36">
            <v>1.3615384615384616</v>
          </cell>
        </row>
        <row r="38">
          <cell r="U38">
            <v>92</v>
          </cell>
          <cell r="V38">
            <v>76</v>
          </cell>
          <cell r="X38">
            <v>0</v>
          </cell>
        </row>
      </sheetData>
      <sheetData sheetId="2">
        <row r="34">
          <cell r="AC34">
            <v>1.5</v>
          </cell>
        </row>
        <row r="35">
          <cell r="AC35">
            <v>0.8</v>
          </cell>
        </row>
        <row r="36">
          <cell r="AC36">
            <v>1.0615384615384615</v>
          </cell>
        </row>
        <row r="38">
          <cell r="U38">
            <v>96</v>
          </cell>
          <cell r="V38">
            <v>76</v>
          </cell>
          <cell r="X38">
            <v>0</v>
          </cell>
        </row>
      </sheetData>
      <sheetData sheetId="3">
        <row r="34">
          <cell r="AC34">
            <v>1.3</v>
          </cell>
        </row>
        <row r="35">
          <cell r="AC35">
            <v>0.08</v>
          </cell>
        </row>
        <row r="36">
          <cell r="AC36">
            <v>1.0138461538461538</v>
          </cell>
        </row>
        <row r="38">
          <cell r="U38">
            <v>96</v>
          </cell>
          <cell r="V38">
            <v>77</v>
          </cell>
          <cell r="X38"/>
        </row>
      </sheetData>
      <sheetData sheetId="4">
        <row r="34">
          <cell r="AC34">
            <v>1.1000000000000001</v>
          </cell>
        </row>
        <row r="35">
          <cell r="AC35">
            <v>0.6</v>
          </cell>
        </row>
        <row r="36">
          <cell r="AC36">
            <v>0.86923076923076947</v>
          </cell>
        </row>
        <row r="38">
          <cell r="U38">
            <v>94</v>
          </cell>
          <cell r="V38">
            <v>57</v>
          </cell>
          <cell r="X38">
            <v>0.35</v>
          </cell>
        </row>
      </sheetData>
      <sheetData sheetId="5">
        <row r="34">
          <cell r="AC34">
            <v>1.3</v>
          </cell>
        </row>
        <row r="35">
          <cell r="AC35">
            <v>0.8</v>
          </cell>
        </row>
        <row r="36">
          <cell r="AC36">
            <v>0.99230769230769234</v>
          </cell>
        </row>
        <row r="38">
          <cell r="U38">
            <v>92</v>
          </cell>
          <cell r="V38">
            <v>75</v>
          </cell>
          <cell r="X38">
            <v>0.35</v>
          </cell>
        </row>
      </sheetData>
      <sheetData sheetId="6">
        <row r="34">
          <cell r="AC34">
            <v>1.5</v>
          </cell>
        </row>
        <row r="35">
          <cell r="AC35">
            <v>0.8</v>
          </cell>
        </row>
        <row r="36">
          <cell r="AC36">
            <v>1.1153846153846154</v>
          </cell>
        </row>
        <row r="38">
          <cell r="U38">
            <v>94</v>
          </cell>
          <cell r="V38">
            <v>76</v>
          </cell>
          <cell r="X38">
            <v>0</v>
          </cell>
        </row>
      </sheetData>
      <sheetData sheetId="7">
        <row r="34">
          <cell r="AC34">
            <v>2.1</v>
          </cell>
        </row>
        <row r="35">
          <cell r="AC35">
            <v>0.09</v>
          </cell>
        </row>
        <row r="36">
          <cell r="AC36">
            <v>1.3453846153846152</v>
          </cell>
        </row>
        <row r="38">
          <cell r="U38">
            <v>95</v>
          </cell>
          <cell r="V38">
            <v>74</v>
          </cell>
          <cell r="X38">
            <v>0</v>
          </cell>
        </row>
      </sheetData>
      <sheetData sheetId="8">
        <row r="34">
          <cell r="AC34">
            <v>2.2000000000000002</v>
          </cell>
        </row>
        <row r="35">
          <cell r="AC35">
            <v>1.1000000000000001</v>
          </cell>
        </row>
        <row r="36">
          <cell r="AC36">
            <v>1.5476923076923077</v>
          </cell>
        </row>
        <row r="38">
          <cell r="U38">
            <v>95</v>
          </cell>
          <cell r="V38">
            <v>73</v>
          </cell>
          <cell r="X38">
            <v>0</v>
          </cell>
        </row>
      </sheetData>
      <sheetData sheetId="9">
        <row r="34">
          <cell r="AC34">
            <v>2.1</v>
          </cell>
        </row>
        <row r="35">
          <cell r="AC35">
            <v>1.2</v>
          </cell>
        </row>
        <row r="36">
          <cell r="AC36">
            <v>1.5769230769230769</v>
          </cell>
        </row>
        <row r="38">
          <cell r="U38">
            <v>93</v>
          </cell>
          <cell r="V38">
            <v>77</v>
          </cell>
          <cell r="X38">
            <v>0</v>
          </cell>
        </row>
      </sheetData>
      <sheetData sheetId="10">
        <row r="34">
          <cell r="AC34">
            <v>2.4</v>
          </cell>
        </row>
        <row r="35">
          <cell r="AC35">
            <v>1.5</v>
          </cell>
        </row>
        <row r="36">
          <cell r="AC36">
            <v>1.7230769230769232</v>
          </cell>
        </row>
        <row r="38">
          <cell r="U38">
            <v>90</v>
          </cell>
          <cell r="V38">
            <v>76</v>
          </cell>
          <cell r="X38">
            <v>0</v>
          </cell>
        </row>
      </sheetData>
      <sheetData sheetId="11">
        <row r="34">
          <cell r="AC34">
            <v>2.6</v>
          </cell>
        </row>
        <row r="35">
          <cell r="AC35">
            <v>2</v>
          </cell>
        </row>
        <row r="36">
          <cell r="AC36">
            <v>2.3076923076923075</v>
          </cell>
        </row>
        <row r="38">
          <cell r="U38">
            <v>92</v>
          </cell>
          <cell r="V38">
            <v>77</v>
          </cell>
          <cell r="X38">
            <v>0</v>
          </cell>
        </row>
      </sheetData>
      <sheetData sheetId="12">
        <row r="34">
          <cell r="AC34">
            <v>2.6</v>
          </cell>
        </row>
        <row r="35">
          <cell r="AC35">
            <v>1.9</v>
          </cell>
        </row>
        <row r="36">
          <cell r="AC36">
            <v>2.2692307692307692</v>
          </cell>
        </row>
        <row r="38">
          <cell r="U38">
            <v>92</v>
          </cell>
          <cell r="V38">
            <v>76</v>
          </cell>
          <cell r="X38">
            <v>0</v>
          </cell>
        </row>
      </sheetData>
      <sheetData sheetId="13">
        <row r="34">
          <cell r="AC34">
            <v>2.5</v>
          </cell>
        </row>
        <row r="35">
          <cell r="AC35">
            <v>1.5</v>
          </cell>
        </row>
        <row r="36">
          <cell r="AC36">
            <v>2.0538461538461537</v>
          </cell>
        </row>
        <row r="38">
          <cell r="U38">
            <v>91</v>
          </cell>
          <cell r="V38">
            <v>74</v>
          </cell>
          <cell r="X38">
            <v>0</v>
          </cell>
        </row>
      </sheetData>
      <sheetData sheetId="14">
        <row r="34">
          <cell r="AC34">
            <v>2.4</v>
          </cell>
        </row>
        <row r="35">
          <cell r="AC35">
            <v>1.1000000000000001</v>
          </cell>
        </row>
        <row r="36">
          <cell r="AC36">
            <v>1.8538461538461537</v>
          </cell>
        </row>
        <row r="38">
          <cell r="U38">
            <v>90</v>
          </cell>
          <cell r="V38">
            <v>71</v>
          </cell>
          <cell r="X38">
            <v>0</v>
          </cell>
        </row>
      </sheetData>
      <sheetData sheetId="15">
        <row r="34">
          <cell r="AC34">
            <v>2.4</v>
          </cell>
        </row>
        <row r="35">
          <cell r="AC35">
            <v>1.5</v>
          </cell>
        </row>
        <row r="36">
          <cell r="AC36">
            <v>1.8923076923076925</v>
          </cell>
        </row>
        <row r="38">
          <cell r="U38">
            <v>89</v>
          </cell>
          <cell r="V38">
            <v>70</v>
          </cell>
          <cell r="X38">
            <v>0</v>
          </cell>
        </row>
      </sheetData>
      <sheetData sheetId="16">
        <row r="34">
          <cell r="AC34">
            <v>2.7</v>
          </cell>
        </row>
        <row r="35">
          <cell r="AC35">
            <v>2.1</v>
          </cell>
        </row>
        <row r="36">
          <cell r="AC36">
            <v>2.4692307692307689</v>
          </cell>
        </row>
        <row r="38">
          <cell r="U38">
            <v>84</v>
          </cell>
          <cell r="V38">
            <v>72</v>
          </cell>
          <cell r="X38">
            <v>0.77</v>
          </cell>
        </row>
      </sheetData>
      <sheetData sheetId="17">
        <row r="34">
          <cell r="AC34">
            <v>2.7</v>
          </cell>
        </row>
        <row r="35">
          <cell r="AC35">
            <v>2.1</v>
          </cell>
        </row>
        <row r="36">
          <cell r="AC36">
            <v>2.453846153846154</v>
          </cell>
        </row>
        <row r="38">
          <cell r="U38">
            <v>85</v>
          </cell>
          <cell r="V38">
            <v>72</v>
          </cell>
          <cell r="X38">
            <v>2.06</v>
          </cell>
        </row>
      </sheetData>
      <sheetData sheetId="18">
        <row r="34">
          <cell r="AC34">
            <v>3</v>
          </cell>
        </row>
        <row r="35">
          <cell r="AC35">
            <v>2.7</v>
          </cell>
        </row>
        <row r="36">
          <cell r="AC36">
            <v>2.8615384615384616</v>
          </cell>
        </row>
        <row r="38">
          <cell r="U38">
            <v>87</v>
          </cell>
          <cell r="V38">
            <v>75</v>
          </cell>
          <cell r="X38">
            <v>0.16</v>
          </cell>
        </row>
      </sheetData>
      <sheetData sheetId="19">
        <row r="34">
          <cell r="AC34">
            <v>3</v>
          </cell>
        </row>
        <row r="35">
          <cell r="AC35">
            <v>2.4</v>
          </cell>
        </row>
        <row r="36">
          <cell r="AC36">
            <v>2.7153846153846151</v>
          </cell>
        </row>
        <row r="38">
          <cell r="U38">
            <v>89</v>
          </cell>
          <cell r="V38">
            <v>64</v>
          </cell>
          <cell r="X38">
            <v>0</v>
          </cell>
        </row>
      </sheetData>
      <sheetData sheetId="20">
        <row r="34">
          <cell r="AC34">
            <v>3.3</v>
          </cell>
        </row>
        <row r="35">
          <cell r="AC35">
            <v>2.4</v>
          </cell>
        </row>
        <row r="36">
          <cell r="AC36">
            <v>2.7</v>
          </cell>
        </row>
        <row r="38">
          <cell r="U38">
            <v>79</v>
          </cell>
          <cell r="V38">
            <v>64</v>
          </cell>
          <cell r="X38">
            <v>0</v>
          </cell>
        </row>
      </sheetData>
      <sheetData sheetId="21">
        <row r="34">
          <cell r="AC34">
            <v>3.7</v>
          </cell>
        </row>
        <row r="35">
          <cell r="AC35">
            <v>2.4</v>
          </cell>
        </row>
        <row r="36">
          <cell r="AC36">
            <v>3.1769230769230767</v>
          </cell>
        </row>
        <row r="38">
          <cell r="U38">
            <v>76</v>
          </cell>
          <cell r="V38">
            <v>65</v>
          </cell>
          <cell r="X38">
            <v>0.5</v>
          </cell>
        </row>
      </sheetData>
      <sheetData sheetId="22">
        <row r="34">
          <cell r="AC34">
            <v>2.4</v>
          </cell>
        </row>
        <row r="35">
          <cell r="AC35">
            <v>0.8</v>
          </cell>
        </row>
        <row r="36">
          <cell r="AC36">
            <v>1.4615384615384615</v>
          </cell>
        </row>
        <row r="38">
          <cell r="U38">
            <v>90</v>
          </cell>
          <cell r="V38">
            <v>74</v>
          </cell>
          <cell r="X38">
            <v>3.25</v>
          </cell>
        </row>
      </sheetData>
      <sheetData sheetId="23">
        <row r="34">
          <cell r="AC34">
            <v>1.7</v>
          </cell>
        </row>
        <row r="35">
          <cell r="AC35">
            <v>0.2</v>
          </cell>
        </row>
        <row r="36">
          <cell r="AC36">
            <v>1.0538461538461539</v>
          </cell>
        </row>
        <row r="38">
          <cell r="U38">
            <v>87</v>
          </cell>
          <cell r="V38">
            <v>74</v>
          </cell>
          <cell r="X38">
            <v>0.3</v>
          </cell>
        </row>
      </sheetData>
      <sheetData sheetId="24">
        <row r="34">
          <cell r="AC34">
            <v>1.5</v>
          </cell>
        </row>
        <row r="35">
          <cell r="AC35">
            <v>8.2000000000000003E-2</v>
          </cell>
        </row>
        <row r="36">
          <cell r="AC36">
            <v>0.82938461538461539</v>
          </cell>
        </row>
        <row r="38">
          <cell r="U38">
            <v>94</v>
          </cell>
          <cell r="V38">
            <v>73</v>
          </cell>
          <cell r="X38">
            <v>0.12</v>
          </cell>
        </row>
      </sheetData>
      <sheetData sheetId="25">
        <row r="34">
          <cell r="AC34">
            <v>1.3</v>
          </cell>
        </row>
        <row r="35">
          <cell r="AC35">
            <v>0.2</v>
          </cell>
        </row>
        <row r="36">
          <cell r="AC36">
            <v>0.71538461538461529</v>
          </cell>
        </row>
        <row r="38">
          <cell r="U38">
            <v>98</v>
          </cell>
          <cell r="V38">
            <v>75</v>
          </cell>
          <cell r="X38">
            <v>0.66</v>
          </cell>
        </row>
      </sheetData>
      <sheetData sheetId="26">
        <row r="34">
          <cell r="AC34">
            <v>2.1</v>
          </cell>
        </row>
        <row r="35">
          <cell r="AC35">
            <v>0.8</v>
          </cell>
        </row>
        <row r="36">
          <cell r="AC36">
            <v>1.3923076923076925</v>
          </cell>
        </row>
        <row r="38">
          <cell r="U38">
            <v>93</v>
          </cell>
          <cell r="V38">
            <v>70</v>
          </cell>
          <cell r="X38">
            <v>0</v>
          </cell>
        </row>
      </sheetData>
      <sheetData sheetId="27">
        <row r="34">
          <cell r="AC34">
            <v>2.4</v>
          </cell>
        </row>
        <row r="35">
          <cell r="AC35">
            <v>0.6</v>
          </cell>
        </row>
        <row r="36">
          <cell r="AC36">
            <v>1.4384615384615385</v>
          </cell>
        </row>
        <row r="38">
          <cell r="U38">
            <v>88</v>
          </cell>
          <cell r="V38">
            <v>72</v>
          </cell>
          <cell r="X38">
            <v>0</v>
          </cell>
        </row>
      </sheetData>
      <sheetData sheetId="28">
        <row r="34">
          <cell r="AC34">
            <v>1.5</v>
          </cell>
        </row>
        <row r="35">
          <cell r="AC35">
            <v>0.1</v>
          </cell>
        </row>
        <row r="36">
          <cell r="AC36">
            <v>0.89999999999999991</v>
          </cell>
        </row>
        <row r="38">
          <cell r="U38">
            <v>95</v>
          </cell>
          <cell r="V38">
            <v>71</v>
          </cell>
          <cell r="X38">
            <v>0.03</v>
          </cell>
        </row>
      </sheetData>
      <sheetData sheetId="29">
        <row r="34">
          <cell r="AC34">
            <v>1.9</v>
          </cell>
        </row>
        <row r="35">
          <cell r="AC35">
            <v>0.2</v>
          </cell>
        </row>
        <row r="36">
          <cell r="AC36">
            <v>0.89999999999999991</v>
          </cell>
        </row>
        <row r="38">
          <cell r="U38">
            <v>87</v>
          </cell>
          <cell r="V38">
            <v>70</v>
          </cell>
          <cell r="X38">
            <v>0.4</v>
          </cell>
        </row>
      </sheetData>
      <sheetData sheetId="30">
        <row r="34">
          <cell r="AC34">
            <v>1.5</v>
          </cell>
        </row>
        <row r="35">
          <cell r="AC35">
            <v>0.6</v>
          </cell>
        </row>
        <row r="36">
          <cell r="AC36">
            <v>1</v>
          </cell>
        </row>
        <row r="38">
          <cell r="U38">
            <v>91</v>
          </cell>
          <cell r="V38">
            <v>70</v>
          </cell>
          <cell r="X38">
            <v>0</v>
          </cell>
        </row>
      </sheetData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1.5</v>
          </cell>
        </row>
        <row r="36">
          <cell r="AC36">
            <v>0.80769230769230771</v>
          </cell>
        </row>
        <row r="38">
          <cell r="U38">
            <v>90</v>
          </cell>
          <cell r="V38">
            <v>71</v>
          </cell>
          <cell r="X38">
            <v>0</v>
          </cell>
        </row>
      </sheetData>
      <sheetData sheetId="1">
        <row r="34">
          <cell r="AC34">
            <v>1.79</v>
          </cell>
        </row>
        <row r="35">
          <cell r="AC35">
            <v>0.6</v>
          </cell>
        </row>
        <row r="36">
          <cell r="AC36">
            <v>1.0761538461538462</v>
          </cell>
        </row>
        <row r="38">
          <cell r="U38">
            <v>89</v>
          </cell>
          <cell r="V38">
            <v>73</v>
          </cell>
          <cell r="X38">
            <v>0</v>
          </cell>
        </row>
      </sheetData>
      <sheetData sheetId="2">
        <row r="34">
          <cell r="AC34">
            <v>1.9</v>
          </cell>
        </row>
        <row r="35">
          <cell r="AC35">
            <v>0.8</v>
          </cell>
        </row>
        <row r="36">
          <cell r="AC36">
            <v>1.1692307692307691</v>
          </cell>
        </row>
        <row r="38">
          <cell r="U38">
            <v>89</v>
          </cell>
          <cell r="V38">
            <v>72</v>
          </cell>
          <cell r="X38">
            <v>0</v>
          </cell>
        </row>
      </sheetData>
      <sheetData sheetId="3">
        <row r="34">
          <cell r="AC34">
            <v>2.1</v>
          </cell>
        </row>
        <row r="35">
          <cell r="AC35">
            <v>0.8</v>
          </cell>
        </row>
        <row r="36">
          <cell r="AC36">
            <v>1.3153846153846156</v>
          </cell>
        </row>
        <row r="38">
          <cell r="U38">
            <v>89</v>
          </cell>
          <cell r="V38">
            <v>70</v>
          </cell>
          <cell r="X38">
            <v>0</v>
          </cell>
        </row>
      </sheetData>
      <sheetData sheetId="4">
        <row r="34">
          <cell r="AC34">
            <v>2.1</v>
          </cell>
        </row>
        <row r="35">
          <cell r="AC35">
            <v>0.6</v>
          </cell>
        </row>
        <row r="36">
          <cell r="AC36">
            <v>1.0999999999999999</v>
          </cell>
        </row>
        <row r="38">
          <cell r="U38">
            <v>92</v>
          </cell>
          <cell r="V38">
            <v>71</v>
          </cell>
          <cell r="X38">
            <v>0</v>
          </cell>
        </row>
      </sheetData>
      <sheetData sheetId="5">
        <row r="34">
          <cell r="AC34">
            <v>1.5</v>
          </cell>
        </row>
        <row r="35">
          <cell r="AC35">
            <v>0.6</v>
          </cell>
        </row>
        <row r="36">
          <cell r="AC36">
            <v>0.98461538461538456</v>
          </cell>
        </row>
        <row r="38">
          <cell r="U38">
            <v>87</v>
          </cell>
          <cell r="V38">
            <v>70</v>
          </cell>
          <cell r="X38">
            <v>0</v>
          </cell>
        </row>
      </sheetData>
      <sheetData sheetId="6">
        <row r="34">
          <cell r="AC34">
            <v>1.5</v>
          </cell>
        </row>
        <row r="36">
          <cell r="AC36">
            <v>1.2284615384615385</v>
          </cell>
        </row>
        <row r="38">
          <cell r="U38">
            <v>89</v>
          </cell>
          <cell r="V38">
            <v>69</v>
          </cell>
          <cell r="X38">
            <v>0.33</v>
          </cell>
        </row>
      </sheetData>
      <sheetData sheetId="7">
        <row r="34">
          <cell r="AC34">
            <v>1.5</v>
          </cell>
        </row>
        <row r="35">
          <cell r="AC35">
            <v>0.8</v>
          </cell>
        </row>
        <row r="36">
          <cell r="AC36">
            <v>1.1846153846153844</v>
          </cell>
        </row>
        <row r="38">
          <cell r="U38">
            <v>89</v>
          </cell>
          <cell r="V38">
            <v>69</v>
          </cell>
          <cell r="X38">
            <v>0</v>
          </cell>
        </row>
      </sheetData>
      <sheetData sheetId="8">
        <row r="34">
          <cell r="AC34">
            <v>1.7</v>
          </cell>
        </row>
        <row r="35">
          <cell r="AC35">
            <v>0.8</v>
          </cell>
        </row>
        <row r="36">
          <cell r="AC36">
            <v>1.2000000000000002</v>
          </cell>
        </row>
        <row r="38">
          <cell r="U38">
            <v>85</v>
          </cell>
          <cell r="V38">
            <v>70</v>
          </cell>
          <cell r="X38">
            <v>0</v>
          </cell>
        </row>
      </sheetData>
      <sheetData sheetId="9">
        <row r="34">
          <cell r="AC34">
            <v>1.9</v>
          </cell>
        </row>
        <row r="35">
          <cell r="AC35">
            <v>0.8</v>
          </cell>
        </row>
        <row r="36">
          <cell r="AC36">
            <v>1.2769230769230768</v>
          </cell>
        </row>
        <row r="38">
          <cell r="U38">
            <v>86</v>
          </cell>
          <cell r="V38">
            <v>72</v>
          </cell>
          <cell r="X38">
            <v>0.05</v>
          </cell>
        </row>
      </sheetData>
      <sheetData sheetId="10">
        <row r="34">
          <cell r="AC34">
            <v>1.5</v>
          </cell>
        </row>
        <row r="35">
          <cell r="AC35">
            <v>0.6</v>
          </cell>
        </row>
        <row r="36">
          <cell r="AC36">
            <v>1.0846153846153845</v>
          </cell>
        </row>
        <row r="38">
          <cell r="U38">
            <v>86</v>
          </cell>
          <cell r="V38">
            <v>71</v>
          </cell>
          <cell r="X38">
            <v>0.22</v>
          </cell>
        </row>
      </sheetData>
      <sheetData sheetId="11">
        <row r="34">
          <cell r="AC34">
            <v>1.9</v>
          </cell>
        </row>
        <row r="35">
          <cell r="AC35">
            <v>1</v>
          </cell>
        </row>
        <row r="36">
          <cell r="AC36">
            <v>1.3461538461538463</v>
          </cell>
        </row>
        <row r="38">
          <cell r="U38">
            <v>87</v>
          </cell>
          <cell r="V38">
            <v>71</v>
          </cell>
          <cell r="X38">
            <v>0.36</v>
          </cell>
        </row>
      </sheetData>
      <sheetData sheetId="12">
        <row r="34">
          <cell r="AC34">
            <v>2.4</v>
          </cell>
        </row>
        <row r="35">
          <cell r="AC35">
            <v>1.1000000000000001</v>
          </cell>
        </row>
        <row r="36">
          <cell r="AC36">
            <v>1.6615384615384614</v>
          </cell>
        </row>
        <row r="38">
          <cell r="U38">
            <v>81</v>
          </cell>
          <cell r="V38">
            <v>65</v>
          </cell>
          <cell r="X38">
            <v>0</v>
          </cell>
        </row>
      </sheetData>
      <sheetData sheetId="13">
        <row r="34">
          <cell r="AC34">
            <v>2.4</v>
          </cell>
        </row>
        <row r="35">
          <cell r="AC35">
            <v>1.5</v>
          </cell>
        </row>
        <row r="36">
          <cell r="AC36">
            <v>1.9230769230769231</v>
          </cell>
        </row>
        <row r="38">
          <cell r="U38">
            <v>86</v>
          </cell>
          <cell r="V38">
            <v>61</v>
          </cell>
          <cell r="X38">
            <v>0</v>
          </cell>
        </row>
      </sheetData>
      <sheetData sheetId="14">
        <row r="34">
          <cell r="AC34">
            <v>2.4</v>
          </cell>
        </row>
        <row r="35">
          <cell r="AC35">
            <v>1.2</v>
          </cell>
        </row>
        <row r="36">
          <cell r="AC36">
            <v>1.8666666666666663</v>
          </cell>
        </row>
        <row r="38">
          <cell r="U38">
            <v>83</v>
          </cell>
          <cell r="V38">
            <v>66</v>
          </cell>
          <cell r="X38">
            <v>0</v>
          </cell>
        </row>
      </sheetData>
      <sheetData sheetId="15">
        <row r="34">
          <cell r="AC34">
            <v>2.4</v>
          </cell>
        </row>
        <row r="35">
          <cell r="AC35">
            <v>1.2</v>
          </cell>
        </row>
        <row r="36">
          <cell r="AC36">
            <v>1.6538461538461537</v>
          </cell>
        </row>
        <row r="38">
          <cell r="U38">
            <v>82</v>
          </cell>
          <cell r="V38">
            <v>66</v>
          </cell>
          <cell r="X38">
            <v>0</v>
          </cell>
        </row>
      </sheetData>
      <sheetData sheetId="16">
        <row r="34">
          <cell r="AC34">
            <v>1.5</v>
          </cell>
        </row>
        <row r="35">
          <cell r="AC35">
            <v>1</v>
          </cell>
        </row>
        <row r="36">
          <cell r="AC36">
            <v>1.3615384615384616</v>
          </cell>
        </row>
        <row r="38">
          <cell r="U38">
            <v>74</v>
          </cell>
          <cell r="V38">
            <v>67</v>
          </cell>
          <cell r="X38">
            <v>0.13</v>
          </cell>
        </row>
      </sheetData>
      <sheetData sheetId="17">
        <row r="34">
          <cell r="AC34">
            <v>1.9</v>
          </cell>
        </row>
        <row r="35">
          <cell r="AC35">
            <v>1</v>
          </cell>
        </row>
        <row r="36">
          <cell r="AC36">
            <v>1.4615384615384615</v>
          </cell>
        </row>
        <row r="38">
          <cell r="U38">
            <v>84</v>
          </cell>
          <cell r="V38">
            <v>61</v>
          </cell>
          <cell r="X38">
            <v>0</v>
          </cell>
        </row>
      </sheetData>
      <sheetData sheetId="18">
        <row r="34">
          <cell r="AC34">
            <v>2.1</v>
          </cell>
        </row>
        <row r="35">
          <cell r="AC35">
            <v>0.8</v>
          </cell>
        </row>
        <row r="36">
          <cell r="AC36">
            <v>1.3615384615384616</v>
          </cell>
        </row>
        <row r="38">
          <cell r="U38">
            <v>85</v>
          </cell>
          <cell r="V38">
            <v>66</v>
          </cell>
          <cell r="X38">
            <v>0</v>
          </cell>
        </row>
      </sheetData>
      <sheetData sheetId="19">
        <row r="34">
          <cell r="AC34">
            <v>1.7</v>
          </cell>
        </row>
        <row r="35">
          <cell r="AC35">
            <v>0.6</v>
          </cell>
        </row>
        <row r="36">
          <cell r="AC36">
            <v>1.0538461538461539</v>
          </cell>
        </row>
        <row r="38">
          <cell r="U38">
            <v>89</v>
          </cell>
          <cell r="V38">
            <v>66</v>
          </cell>
          <cell r="X38">
            <v>1.1499999999999999</v>
          </cell>
        </row>
      </sheetData>
      <sheetData sheetId="20">
        <row r="34">
          <cell r="AC34">
            <v>1.5</v>
          </cell>
        </row>
        <row r="36">
          <cell r="AC36">
            <v>0.91538461538461557</v>
          </cell>
        </row>
        <row r="38">
          <cell r="U38">
            <v>89</v>
          </cell>
          <cell r="V38">
            <v>73</v>
          </cell>
          <cell r="X38">
            <v>0.21</v>
          </cell>
        </row>
      </sheetData>
      <sheetData sheetId="21">
        <row r="34">
          <cell r="AC34">
            <v>1.1000000000000001</v>
          </cell>
        </row>
        <row r="35">
          <cell r="AC35">
            <v>0.6</v>
          </cell>
        </row>
        <row r="36">
          <cell r="AC36">
            <v>0.84615384615384626</v>
          </cell>
        </row>
        <row r="38">
          <cell r="U38">
            <v>96</v>
          </cell>
          <cell r="V38">
            <v>75</v>
          </cell>
          <cell r="X38">
            <v>0.15</v>
          </cell>
        </row>
      </sheetData>
      <sheetData sheetId="22">
        <row r="34">
          <cell r="AC34">
            <v>1.3</v>
          </cell>
        </row>
        <row r="35">
          <cell r="AC35">
            <v>0.8</v>
          </cell>
        </row>
        <row r="36">
          <cell r="AC36">
            <v>1.0615384615384615</v>
          </cell>
        </row>
        <row r="38">
          <cell r="U38">
            <v>94</v>
          </cell>
          <cell r="V38">
            <v>75</v>
          </cell>
          <cell r="X38">
            <v>0</v>
          </cell>
        </row>
      </sheetData>
      <sheetData sheetId="23">
        <row r="34">
          <cell r="AC34">
            <v>1.8</v>
          </cell>
        </row>
        <row r="35">
          <cell r="AC35">
            <v>1.3</v>
          </cell>
        </row>
        <row r="36">
          <cell r="AC36">
            <v>1.453846153846154</v>
          </cell>
        </row>
        <row r="38">
          <cell r="U38">
            <v>94</v>
          </cell>
          <cell r="V38">
            <v>72</v>
          </cell>
          <cell r="X38">
            <v>0</v>
          </cell>
        </row>
      </sheetData>
      <sheetData sheetId="24">
        <row r="34">
          <cell r="AC34">
            <v>2.4</v>
          </cell>
        </row>
        <row r="35">
          <cell r="AC35">
            <v>1.8</v>
          </cell>
        </row>
        <row r="36">
          <cell r="AC36">
            <v>2.0307692307692302</v>
          </cell>
        </row>
        <row r="38">
          <cell r="U38">
            <v>91</v>
          </cell>
          <cell r="V38">
            <v>72</v>
          </cell>
          <cell r="X38">
            <v>0</v>
          </cell>
        </row>
      </sheetData>
      <sheetData sheetId="25">
        <row r="34">
          <cell r="AC34">
            <v>3.3</v>
          </cell>
        </row>
        <row r="35">
          <cell r="AC35">
            <v>2.4</v>
          </cell>
        </row>
        <row r="36">
          <cell r="AC36">
            <v>2.7923076923076926</v>
          </cell>
        </row>
        <row r="38">
          <cell r="U38">
            <v>92</v>
          </cell>
          <cell r="V38">
            <v>74</v>
          </cell>
          <cell r="X38">
            <v>0</v>
          </cell>
        </row>
      </sheetData>
      <sheetData sheetId="26">
        <row r="34">
          <cell r="AC34">
            <v>3.5</v>
          </cell>
        </row>
        <row r="35">
          <cell r="AC35">
            <v>3.1</v>
          </cell>
        </row>
        <row r="36">
          <cell r="AC36">
            <v>3.2615384615384615</v>
          </cell>
        </row>
        <row r="38">
          <cell r="U38">
            <v>94</v>
          </cell>
          <cell r="V38">
            <v>75</v>
          </cell>
          <cell r="X38">
            <v>0</v>
          </cell>
        </row>
      </sheetData>
      <sheetData sheetId="27">
        <row r="34">
          <cell r="AC34">
            <v>3.3</v>
          </cell>
        </row>
        <row r="35">
          <cell r="AC35">
            <v>2.7</v>
          </cell>
        </row>
        <row r="36">
          <cell r="AC36">
            <v>3.0384615384615392</v>
          </cell>
        </row>
        <row r="38">
          <cell r="U38">
            <v>94</v>
          </cell>
          <cell r="V38">
            <v>76</v>
          </cell>
          <cell r="X38">
            <v>0</v>
          </cell>
        </row>
      </sheetData>
      <sheetData sheetId="28">
        <row r="34">
          <cell r="AC34">
            <v>3.7</v>
          </cell>
        </row>
        <row r="35">
          <cell r="AC35">
            <v>3.3</v>
          </cell>
        </row>
        <row r="36">
          <cell r="AC36">
            <v>3.4083333333333328</v>
          </cell>
        </row>
        <row r="38">
          <cell r="U38">
            <v>94</v>
          </cell>
          <cell r="V38">
            <v>74</v>
          </cell>
          <cell r="X38">
            <v>0</v>
          </cell>
        </row>
      </sheetData>
      <sheetData sheetId="29">
        <row r="34">
          <cell r="AC34">
            <v>3.5</v>
          </cell>
        </row>
        <row r="35">
          <cell r="AC35">
            <v>2.8</v>
          </cell>
        </row>
        <row r="36">
          <cell r="AC36">
            <v>3.2666666666666671</v>
          </cell>
        </row>
        <row r="38">
          <cell r="U38">
            <v>92</v>
          </cell>
          <cell r="V38">
            <v>73</v>
          </cell>
          <cell r="X38">
            <v>0</v>
          </cell>
        </row>
      </sheetData>
      <sheetData sheetId="30">
        <row r="34">
          <cell r="AC34">
            <v>3</v>
          </cell>
        </row>
        <row r="35">
          <cell r="AC35">
            <v>2</v>
          </cell>
        </row>
        <row r="36">
          <cell r="AC36">
            <v>2.6846153846153844</v>
          </cell>
        </row>
        <row r="38">
          <cell r="U38">
            <v>92</v>
          </cell>
          <cell r="V38">
            <v>74</v>
          </cell>
          <cell r="X38">
            <v>0.15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4</v>
          </cell>
        </row>
        <row r="35">
          <cell r="AC35">
            <v>2.1</v>
          </cell>
        </row>
        <row r="36">
          <cell r="AC36">
            <v>2.9743846153846154</v>
          </cell>
        </row>
        <row r="38">
          <cell r="U38">
            <v>75</v>
          </cell>
          <cell r="V38">
            <v>60</v>
          </cell>
          <cell r="X38">
            <v>3.4</v>
          </cell>
        </row>
      </sheetData>
      <sheetData sheetId="1">
        <row r="34">
          <cell r="AC34">
            <v>2.6</v>
          </cell>
        </row>
        <row r="35">
          <cell r="AC35">
            <v>1</v>
          </cell>
        </row>
        <row r="36">
          <cell r="AC36">
            <v>1.823076923076923</v>
          </cell>
        </row>
        <row r="38">
          <cell r="U38">
            <v>69</v>
          </cell>
          <cell r="V38">
            <v>55</v>
          </cell>
          <cell r="X38">
            <v>0</v>
          </cell>
        </row>
      </sheetData>
      <sheetData sheetId="2">
        <row r="34">
          <cell r="AC34">
            <v>1.9</v>
          </cell>
        </row>
        <row r="35">
          <cell r="AC35">
            <v>0.8</v>
          </cell>
        </row>
        <row r="36">
          <cell r="AC36">
            <v>1.2</v>
          </cell>
        </row>
        <row r="38">
          <cell r="U38">
            <v>74</v>
          </cell>
          <cell r="V38">
            <v>51</v>
          </cell>
          <cell r="X38">
            <v>0</v>
          </cell>
        </row>
      </sheetData>
      <sheetData sheetId="3">
        <row r="34">
          <cell r="AC34">
            <v>1.5</v>
          </cell>
        </row>
        <row r="35">
          <cell r="AC35">
            <v>0.6</v>
          </cell>
        </row>
        <row r="36">
          <cell r="AC36">
            <v>1.176923076923077</v>
          </cell>
        </row>
        <row r="38">
          <cell r="U38">
            <v>78</v>
          </cell>
          <cell r="V38">
            <v>56</v>
          </cell>
          <cell r="X38">
            <v>0</v>
          </cell>
        </row>
      </sheetData>
      <sheetData sheetId="4">
        <row r="34">
          <cell r="AC34">
            <v>1.9</v>
          </cell>
        </row>
        <row r="35">
          <cell r="AC35">
            <v>0.4</v>
          </cell>
        </row>
        <row r="36">
          <cell r="AC36">
            <v>1.0538461538461539</v>
          </cell>
        </row>
        <row r="38">
          <cell r="U38">
            <v>82</v>
          </cell>
          <cell r="V38">
            <v>60</v>
          </cell>
        </row>
      </sheetData>
      <sheetData sheetId="5">
        <row r="34">
          <cell r="AC34">
            <v>1.3</v>
          </cell>
        </row>
        <row r="35">
          <cell r="AC35">
            <v>0.6</v>
          </cell>
        </row>
        <row r="36">
          <cell r="AC36">
            <v>0.97692307692307701</v>
          </cell>
        </row>
        <row r="38">
          <cell r="U38">
            <v>84</v>
          </cell>
          <cell r="V38">
            <v>60</v>
          </cell>
          <cell r="X38">
            <v>0.12</v>
          </cell>
        </row>
      </sheetData>
      <sheetData sheetId="6">
        <row r="34">
          <cell r="AC34">
            <v>1.7</v>
          </cell>
        </row>
        <row r="35">
          <cell r="AC35">
            <v>0.8</v>
          </cell>
        </row>
        <row r="36">
          <cell r="AC36">
            <v>1.3153846153846156</v>
          </cell>
        </row>
        <row r="38">
          <cell r="U38">
            <v>76</v>
          </cell>
          <cell r="V38">
            <v>47</v>
          </cell>
          <cell r="X38">
            <v>0</v>
          </cell>
        </row>
      </sheetData>
      <sheetData sheetId="7">
        <row r="34">
          <cell r="AC34">
            <v>1.3</v>
          </cell>
        </row>
        <row r="35">
          <cell r="AC35">
            <v>0.1</v>
          </cell>
        </row>
        <row r="36">
          <cell r="AC36">
            <v>0.76923076923076927</v>
          </cell>
        </row>
        <row r="38">
          <cell r="U38">
            <v>72</v>
          </cell>
          <cell r="V38">
            <v>51</v>
          </cell>
          <cell r="X38">
            <v>0</v>
          </cell>
        </row>
      </sheetData>
      <sheetData sheetId="8">
        <row r="34">
          <cell r="AC34">
            <v>1.5</v>
          </cell>
        </row>
        <row r="35">
          <cell r="AC35">
            <v>0.4</v>
          </cell>
        </row>
        <row r="36">
          <cell r="AC36">
            <v>1.1076923076923078</v>
          </cell>
        </row>
        <row r="38">
          <cell r="U38">
            <v>93</v>
          </cell>
          <cell r="V38">
            <v>70</v>
          </cell>
          <cell r="X38">
            <v>0.03</v>
          </cell>
        </row>
      </sheetData>
      <sheetData sheetId="9">
        <row r="34">
          <cell r="AC34">
            <v>2</v>
          </cell>
        </row>
        <row r="35">
          <cell r="AC35">
            <v>0.88</v>
          </cell>
        </row>
        <row r="36">
          <cell r="AC36">
            <v>1.506153846153846</v>
          </cell>
        </row>
        <row r="38">
          <cell r="U38">
            <v>90</v>
          </cell>
          <cell r="V38">
            <v>68</v>
          </cell>
          <cell r="X38">
            <v>0</v>
          </cell>
        </row>
      </sheetData>
      <sheetData sheetId="10">
        <row r="34">
          <cell r="AC34">
            <v>1.6</v>
          </cell>
        </row>
        <row r="35">
          <cell r="AC35">
            <v>0.8</v>
          </cell>
        </row>
        <row r="36">
          <cell r="AC36">
            <v>1.2076923076923076</v>
          </cell>
        </row>
        <row r="38">
          <cell r="U38">
            <v>91</v>
          </cell>
          <cell r="V38">
            <v>68</v>
          </cell>
          <cell r="X38">
            <v>0</v>
          </cell>
        </row>
      </sheetData>
      <sheetData sheetId="11">
        <row r="34">
          <cell r="AC34">
            <v>2.1</v>
          </cell>
        </row>
        <row r="35">
          <cell r="AC35">
            <v>1</v>
          </cell>
        </row>
        <row r="36">
          <cell r="AC36">
            <v>1.546153846153846</v>
          </cell>
        </row>
        <row r="38">
          <cell r="U38">
            <v>88</v>
          </cell>
          <cell r="V38">
            <v>60</v>
          </cell>
          <cell r="X38">
            <v>0</v>
          </cell>
        </row>
      </sheetData>
      <sheetData sheetId="12">
        <row r="34">
          <cell r="AC34">
            <v>2.4</v>
          </cell>
        </row>
        <row r="35">
          <cell r="AC35">
            <v>1.5</v>
          </cell>
        </row>
        <row r="36">
          <cell r="AC36">
            <v>1.8923076923076925</v>
          </cell>
        </row>
        <row r="38">
          <cell r="U38">
            <v>87</v>
          </cell>
          <cell r="V38">
            <v>60</v>
          </cell>
          <cell r="X38">
            <v>0</v>
          </cell>
        </row>
      </sheetData>
      <sheetData sheetId="13">
        <row r="34">
          <cell r="AC34">
            <v>2.8</v>
          </cell>
        </row>
        <row r="35">
          <cell r="AC35">
            <v>2.1</v>
          </cell>
        </row>
        <row r="36">
          <cell r="AC36">
            <v>2.4538461538461536</v>
          </cell>
        </row>
        <row r="38">
          <cell r="U38">
            <v>83</v>
          </cell>
          <cell r="V38">
            <v>55</v>
          </cell>
          <cell r="X38">
            <v>0</v>
          </cell>
        </row>
      </sheetData>
      <sheetData sheetId="14">
        <row r="34">
          <cell r="AC34">
            <v>2.8</v>
          </cell>
        </row>
        <row r="35">
          <cell r="AC35">
            <v>1.9</v>
          </cell>
        </row>
        <row r="36">
          <cell r="AC36">
            <v>2.2307692307692308</v>
          </cell>
        </row>
        <row r="38">
          <cell r="U38">
            <v>83</v>
          </cell>
          <cell r="V38">
            <v>61</v>
          </cell>
          <cell r="X38">
            <v>0</v>
          </cell>
        </row>
      </sheetData>
      <sheetData sheetId="15">
        <row r="34">
          <cell r="AC34">
            <v>2.4</v>
          </cell>
        </row>
        <row r="35">
          <cell r="AC35">
            <v>1.5</v>
          </cell>
        </row>
        <row r="36">
          <cell r="AC36">
            <v>1.9999999999999998</v>
          </cell>
        </row>
        <row r="38">
          <cell r="U38">
            <v>84</v>
          </cell>
          <cell r="V38">
            <v>61</v>
          </cell>
          <cell r="X38">
            <v>0</v>
          </cell>
        </row>
      </sheetData>
      <sheetData sheetId="16">
        <row r="34">
          <cell r="AC34">
            <v>2.4</v>
          </cell>
        </row>
        <row r="35">
          <cell r="AC35">
            <v>0.8</v>
          </cell>
        </row>
        <row r="36">
          <cell r="AC36">
            <v>1.5923076923076922</v>
          </cell>
        </row>
        <row r="38">
          <cell r="U38">
            <v>80</v>
          </cell>
          <cell r="V38">
            <v>61</v>
          </cell>
          <cell r="X38">
            <v>0</v>
          </cell>
        </row>
      </sheetData>
      <sheetData sheetId="17">
        <row r="34">
          <cell r="AC34">
            <v>1.9</v>
          </cell>
        </row>
        <row r="35">
          <cell r="AC35">
            <v>1</v>
          </cell>
        </row>
        <row r="36">
          <cell r="AC36">
            <v>1.4846153846153847</v>
          </cell>
        </row>
        <row r="38">
          <cell r="U38">
            <v>85</v>
          </cell>
          <cell r="V38">
            <v>68</v>
          </cell>
          <cell r="X38">
            <v>0</v>
          </cell>
        </row>
      </sheetData>
      <sheetData sheetId="18">
        <row r="34">
          <cell r="AC34">
            <v>2.4</v>
          </cell>
        </row>
        <row r="35">
          <cell r="AC35">
            <v>1.1000000000000001</v>
          </cell>
        </row>
        <row r="36">
          <cell r="AC36">
            <v>1.7076923076923074</v>
          </cell>
        </row>
        <row r="38">
          <cell r="U38">
            <v>86</v>
          </cell>
          <cell r="V38">
            <v>61</v>
          </cell>
          <cell r="X38">
            <v>0</v>
          </cell>
        </row>
      </sheetData>
      <sheetData sheetId="19">
        <row r="34">
          <cell r="AC34">
            <v>2.1</v>
          </cell>
        </row>
        <row r="35">
          <cell r="AC35">
            <v>1.3</v>
          </cell>
        </row>
        <row r="36">
          <cell r="AC36">
            <v>1.7538461538461538</v>
          </cell>
        </row>
        <row r="38">
          <cell r="U38">
            <v>84</v>
          </cell>
          <cell r="V38">
            <v>74</v>
          </cell>
          <cell r="X38">
            <v>0.32</v>
          </cell>
        </row>
      </sheetData>
      <sheetData sheetId="20">
        <row r="34">
          <cell r="AC34">
            <v>2.6</v>
          </cell>
        </row>
        <row r="35">
          <cell r="AC35">
            <v>1.5</v>
          </cell>
        </row>
        <row r="36">
          <cell r="AC36">
            <v>2.0307692307692307</v>
          </cell>
        </row>
        <row r="38">
          <cell r="U38">
            <v>81</v>
          </cell>
          <cell r="V38">
            <v>69</v>
          </cell>
          <cell r="X38">
            <v>0.43</v>
          </cell>
        </row>
      </sheetData>
      <sheetData sheetId="21">
        <row r="34">
          <cell r="AC34">
            <v>2.5</v>
          </cell>
        </row>
        <row r="35">
          <cell r="AC35">
            <v>1</v>
          </cell>
        </row>
        <row r="36">
          <cell r="AC36">
            <v>1.7846153846153845</v>
          </cell>
        </row>
        <row r="38">
          <cell r="U38">
            <v>84</v>
          </cell>
          <cell r="V38">
            <v>64</v>
          </cell>
          <cell r="X38">
            <v>0</v>
          </cell>
        </row>
      </sheetData>
      <sheetData sheetId="22">
        <row r="34">
          <cell r="AC34">
            <v>2</v>
          </cell>
        </row>
        <row r="35">
          <cell r="AC35">
            <v>0.8</v>
          </cell>
        </row>
        <row r="36">
          <cell r="AC36">
            <v>1.4307692307692308</v>
          </cell>
        </row>
        <row r="38">
          <cell r="U38">
            <v>80</v>
          </cell>
          <cell r="V38">
            <v>68</v>
          </cell>
          <cell r="X38">
            <v>0.13</v>
          </cell>
        </row>
      </sheetData>
      <sheetData sheetId="23">
        <row r="34">
          <cell r="AC34">
            <v>1.9</v>
          </cell>
        </row>
        <row r="35">
          <cell r="AC35">
            <v>0.2</v>
          </cell>
        </row>
        <row r="36">
          <cell r="AC36">
            <v>1.0538461538461539</v>
          </cell>
        </row>
        <row r="38">
          <cell r="U38">
            <v>87</v>
          </cell>
          <cell r="V38">
            <v>71</v>
          </cell>
          <cell r="X38">
            <v>0</v>
          </cell>
        </row>
      </sheetData>
      <sheetData sheetId="24">
        <row r="34">
          <cell r="AC34">
            <v>1.5</v>
          </cell>
        </row>
        <row r="35">
          <cell r="AC35">
            <v>0.5</v>
          </cell>
        </row>
        <row r="36">
          <cell r="AC36">
            <v>0.93076923076923079</v>
          </cell>
        </row>
        <row r="38">
          <cell r="U38">
            <v>88</v>
          </cell>
          <cell r="V38">
            <v>75</v>
          </cell>
          <cell r="X38">
            <v>0</v>
          </cell>
        </row>
      </sheetData>
      <sheetData sheetId="25">
        <row r="34">
          <cell r="AC34">
            <v>2.1</v>
          </cell>
        </row>
        <row r="35">
          <cell r="AC35">
            <v>0.4</v>
          </cell>
        </row>
        <row r="36">
          <cell r="AC36">
            <v>1.2692307692307692</v>
          </cell>
        </row>
        <row r="38">
          <cell r="U38">
            <v>88</v>
          </cell>
          <cell r="V38">
            <v>55</v>
          </cell>
          <cell r="X38">
            <v>0</v>
          </cell>
        </row>
      </sheetData>
      <sheetData sheetId="26">
        <row r="34">
          <cell r="AC34">
            <v>5.13</v>
          </cell>
        </row>
        <row r="35">
          <cell r="AC35">
            <v>0.6</v>
          </cell>
        </row>
        <row r="36">
          <cell r="AC36">
            <v>1.663846153846154</v>
          </cell>
        </row>
        <row r="38">
          <cell r="U38">
            <v>91</v>
          </cell>
          <cell r="V38">
            <v>67</v>
          </cell>
          <cell r="X38">
            <v>0</v>
          </cell>
        </row>
      </sheetData>
      <sheetData sheetId="27">
        <row r="34">
          <cell r="AC34">
            <v>2.2000000000000002</v>
          </cell>
        </row>
        <row r="35">
          <cell r="AC35">
            <v>0.8</v>
          </cell>
        </row>
        <row r="36">
          <cell r="AC36">
            <v>1.4538461538461538</v>
          </cell>
        </row>
        <row r="38">
          <cell r="U38">
            <v>88</v>
          </cell>
          <cell r="V38">
            <v>70</v>
          </cell>
          <cell r="X38">
            <v>0</v>
          </cell>
        </row>
      </sheetData>
      <sheetData sheetId="28">
        <row r="34">
          <cell r="AC34">
            <v>2.4</v>
          </cell>
        </row>
        <row r="35">
          <cell r="AC35">
            <v>0.8</v>
          </cell>
        </row>
        <row r="36">
          <cell r="AC36">
            <v>1.4333333333333333</v>
          </cell>
        </row>
        <row r="38">
          <cell r="U38">
            <v>91</v>
          </cell>
          <cell r="X38">
            <v>0</v>
          </cell>
        </row>
      </sheetData>
      <sheetData sheetId="29">
        <row r="34">
          <cell r="AC34">
            <v>1.5</v>
          </cell>
        </row>
        <row r="35">
          <cell r="AC35">
            <v>0.6</v>
          </cell>
        </row>
        <row r="36">
          <cell r="AC36">
            <v>1.0076923076923074</v>
          </cell>
        </row>
        <row r="38">
          <cell r="U38">
            <v>89</v>
          </cell>
          <cell r="V38">
            <v>65</v>
          </cell>
          <cell r="X38">
            <v>0</v>
          </cell>
        </row>
      </sheetData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Chart1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2.8</v>
          </cell>
        </row>
        <row r="35">
          <cell r="AC35">
            <v>1.7</v>
          </cell>
        </row>
        <row r="36">
          <cell r="AC36">
            <v>2.2615384615384615</v>
          </cell>
        </row>
        <row r="38">
          <cell r="U38">
            <v>78</v>
          </cell>
          <cell r="V38">
            <v>54</v>
          </cell>
          <cell r="X38">
            <v>0</v>
          </cell>
        </row>
      </sheetData>
      <sheetData sheetId="1">
        <row r="34">
          <cell r="AC34">
            <v>2.6</v>
          </cell>
        </row>
        <row r="35">
          <cell r="AC35">
            <v>1.7</v>
          </cell>
        </row>
        <row r="36">
          <cell r="AC36">
            <v>2.1769230769230767</v>
          </cell>
        </row>
        <row r="38">
          <cell r="U38">
            <v>69</v>
          </cell>
          <cell r="V38">
            <v>48</v>
          </cell>
          <cell r="X38">
            <v>0</v>
          </cell>
        </row>
      </sheetData>
      <sheetData sheetId="2">
        <row r="34">
          <cell r="AC34">
            <v>2.8</v>
          </cell>
        </row>
        <row r="35">
          <cell r="AC35">
            <v>1.9</v>
          </cell>
        </row>
        <row r="36">
          <cell r="AC36">
            <v>2.2769230769230773</v>
          </cell>
        </row>
        <row r="38">
          <cell r="U38">
            <v>72</v>
          </cell>
          <cell r="V38">
            <v>52</v>
          </cell>
          <cell r="X38">
            <v>0.16</v>
          </cell>
        </row>
      </sheetData>
      <sheetData sheetId="3">
        <row r="34">
          <cell r="AC34">
            <v>2.6</v>
          </cell>
        </row>
        <row r="35">
          <cell r="AC35">
            <v>1.6</v>
          </cell>
        </row>
        <row r="36">
          <cell r="AC36">
            <v>2.0923076923076924</v>
          </cell>
        </row>
        <row r="38">
          <cell r="U38">
            <v>64</v>
          </cell>
          <cell r="V38">
            <v>52</v>
          </cell>
          <cell r="X38">
            <v>0.25</v>
          </cell>
        </row>
      </sheetData>
      <sheetData sheetId="4">
        <row r="34">
          <cell r="AC34">
            <v>2.8</v>
          </cell>
        </row>
        <row r="35">
          <cell r="AC35">
            <v>1.3</v>
          </cell>
        </row>
        <row r="36">
          <cell r="AC36">
            <v>1.9307692307692306</v>
          </cell>
        </row>
        <row r="38">
          <cell r="U38">
            <v>74</v>
          </cell>
          <cell r="V38">
            <v>56</v>
          </cell>
          <cell r="X38"/>
        </row>
      </sheetData>
      <sheetData sheetId="5">
        <row r="34">
          <cell r="AC34">
            <v>2.4</v>
          </cell>
        </row>
        <row r="35">
          <cell r="AC35">
            <v>1.5</v>
          </cell>
        </row>
        <row r="36">
          <cell r="AC36">
            <v>1.8615384615384616</v>
          </cell>
        </row>
        <row r="38">
          <cell r="U38">
            <v>77</v>
          </cell>
          <cell r="V38">
            <v>60</v>
          </cell>
          <cell r="X38">
            <v>0.04</v>
          </cell>
        </row>
      </sheetData>
      <sheetData sheetId="6">
        <row r="34">
          <cell r="AC34">
            <v>2.5</v>
          </cell>
        </row>
        <row r="35">
          <cell r="AC35">
            <v>1.3</v>
          </cell>
        </row>
        <row r="36">
          <cell r="AC36">
            <v>1.9230769230769231</v>
          </cell>
        </row>
        <row r="38">
          <cell r="U38">
            <v>66</v>
          </cell>
          <cell r="V38">
            <v>51</v>
          </cell>
          <cell r="X38">
            <v>0</v>
          </cell>
        </row>
      </sheetData>
      <sheetData sheetId="7">
        <row r="34">
          <cell r="AC34">
            <v>2.4</v>
          </cell>
        </row>
        <row r="35">
          <cell r="AC35">
            <v>1.2</v>
          </cell>
        </row>
        <row r="36">
          <cell r="AC36">
            <v>1.8538461538461537</v>
          </cell>
        </row>
        <row r="38">
          <cell r="U38">
            <v>74</v>
          </cell>
          <cell r="V38">
            <v>38</v>
          </cell>
          <cell r="X38">
            <v>0</v>
          </cell>
        </row>
      </sheetData>
      <sheetData sheetId="8">
        <row r="34">
          <cell r="AC34">
            <v>1.9</v>
          </cell>
        </row>
        <row r="35">
          <cell r="AC35">
            <v>1</v>
          </cell>
        </row>
        <row r="36">
          <cell r="AC36">
            <v>1.3769230769230771</v>
          </cell>
        </row>
        <row r="38">
          <cell r="U38">
            <v>65</v>
          </cell>
          <cell r="V38">
            <v>54</v>
          </cell>
          <cell r="X38">
            <v>0</v>
          </cell>
        </row>
      </sheetData>
      <sheetData sheetId="9" refreshError="1"/>
      <sheetData sheetId="10">
        <row r="34">
          <cell r="AC34">
            <v>2.2999999999999998</v>
          </cell>
        </row>
        <row r="35">
          <cell r="AC35">
            <v>1.1000000000000001</v>
          </cell>
        </row>
        <row r="36">
          <cell r="AC36">
            <v>1.7153846153846155</v>
          </cell>
        </row>
        <row r="38">
          <cell r="U38">
            <v>75</v>
          </cell>
          <cell r="V38">
            <v>49</v>
          </cell>
          <cell r="X38">
            <v>0</v>
          </cell>
        </row>
      </sheetData>
      <sheetData sheetId="11">
        <row r="34">
          <cell r="AC34">
            <v>2.1</v>
          </cell>
        </row>
        <row r="35">
          <cell r="AC35">
            <v>0.9</v>
          </cell>
        </row>
        <row r="36">
          <cell r="AC36">
            <v>1.4846153846153847</v>
          </cell>
        </row>
        <row r="38">
          <cell r="U38">
            <v>70</v>
          </cell>
          <cell r="V38">
            <v>34</v>
          </cell>
          <cell r="X38">
            <v>0</v>
          </cell>
        </row>
      </sheetData>
      <sheetData sheetId="12">
        <row r="34">
          <cell r="AC34">
            <v>2.1</v>
          </cell>
        </row>
        <row r="35">
          <cell r="AC35">
            <v>1.1000000000000001</v>
          </cell>
        </row>
        <row r="36">
          <cell r="AC36">
            <v>1.5923076923076922</v>
          </cell>
        </row>
        <row r="38">
          <cell r="U38">
            <v>66</v>
          </cell>
          <cell r="V38">
            <v>36</v>
          </cell>
          <cell r="X38">
            <v>0</v>
          </cell>
        </row>
      </sheetData>
      <sheetData sheetId="13">
        <row r="34">
          <cell r="AC34">
            <v>1.9</v>
          </cell>
        </row>
        <row r="35">
          <cell r="AC35">
            <v>0.8</v>
          </cell>
        </row>
        <row r="36">
          <cell r="AC36">
            <v>1.1999999999999997</v>
          </cell>
        </row>
        <row r="38">
          <cell r="U38">
            <v>59</v>
          </cell>
          <cell r="V38">
            <v>34</v>
          </cell>
          <cell r="X38">
            <v>0</v>
          </cell>
        </row>
      </sheetData>
      <sheetData sheetId="14">
        <row r="34">
          <cell r="AC34">
            <v>2</v>
          </cell>
        </row>
        <row r="35">
          <cell r="AC35">
            <v>0.8</v>
          </cell>
        </row>
        <row r="36">
          <cell r="AC36">
            <v>1.4923076923076926</v>
          </cell>
        </row>
        <row r="38">
          <cell r="U38">
            <v>71</v>
          </cell>
          <cell r="V38">
            <v>44</v>
          </cell>
          <cell r="X38">
            <v>0</v>
          </cell>
        </row>
      </sheetData>
      <sheetData sheetId="15">
        <row r="34">
          <cell r="AC34">
            <v>2.4</v>
          </cell>
        </row>
        <row r="35">
          <cell r="AC35">
            <v>1.1000000000000001</v>
          </cell>
        </row>
        <row r="36">
          <cell r="AC36">
            <v>1.7999999999999998</v>
          </cell>
        </row>
        <row r="38">
          <cell r="U38">
            <v>80</v>
          </cell>
          <cell r="V38">
            <v>58</v>
          </cell>
          <cell r="X38">
            <v>0</v>
          </cell>
        </row>
      </sheetData>
      <sheetData sheetId="16">
        <row r="34">
          <cell r="AC34">
            <v>2.4</v>
          </cell>
        </row>
        <row r="35">
          <cell r="AC35">
            <v>1</v>
          </cell>
        </row>
        <row r="36">
          <cell r="AC36">
            <v>1.7692307692307689</v>
          </cell>
        </row>
        <row r="38">
          <cell r="U38">
            <v>77</v>
          </cell>
          <cell r="V38">
            <v>57</v>
          </cell>
          <cell r="X38">
            <v>0</v>
          </cell>
        </row>
      </sheetData>
      <sheetData sheetId="17">
        <row r="34">
          <cell r="AC34">
            <v>2.4</v>
          </cell>
        </row>
        <row r="35">
          <cell r="AC35">
            <v>1.7</v>
          </cell>
        </row>
        <row r="36">
          <cell r="AC36">
            <v>2.0453846153846151</v>
          </cell>
        </row>
        <row r="38">
          <cell r="U38">
            <v>78</v>
          </cell>
          <cell r="V38">
            <v>45</v>
          </cell>
          <cell r="X38">
            <v>0</v>
          </cell>
        </row>
      </sheetData>
      <sheetData sheetId="18">
        <row r="34">
          <cell r="AC34">
            <v>2.5</v>
          </cell>
        </row>
        <row r="35">
          <cell r="AC35">
            <v>1.4</v>
          </cell>
        </row>
        <row r="36">
          <cell r="AC36">
            <v>1.9461538461538461</v>
          </cell>
        </row>
        <row r="38">
          <cell r="U38">
            <v>72</v>
          </cell>
          <cell r="V38">
            <v>51</v>
          </cell>
          <cell r="X38">
            <v>0.01</v>
          </cell>
        </row>
      </sheetData>
      <sheetData sheetId="19">
        <row r="34">
          <cell r="AC34">
            <v>2.6</v>
          </cell>
        </row>
        <row r="35">
          <cell r="AC35">
            <v>1.4</v>
          </cell>
        </row>
        <row r="36">
          <cell r="AC36">
            <v>1.9769230769230768</v>
          </cell>
        </row>
        <row r="38">
          <cell r="U38">
            <v>78</v>
          </cell>
          <cell r="V38">
            <v>63</v>
          </cell>
          <cell r="X38">
            <v>0.35</v>
          </cell>
        </row>
      </sheetData>
      <sheetData sheetId="20">
        <row r="34">
          <cell r="AC34">
            <v>2.6</v>
          </cell>
        </row>
        <row r="35">
          <cell r="AC35">
            <v>1.5</v>
          </cell>
        </row>
        <row r="36">
          <cell r="AC36">
            <v>2.0769230769230771</v>
          </cell>
        </row>
        <row r="38">
          <cell r="U38">
            <v>78</v>
          </cell>
          <cell r="V38">
            <v>48</v>
          </cell>
          <cell r="X38">
            <v>0</v>
          </cell>
        </row>
      </sheetData>
      <sheetData sheetId="21">
        <row r="34">
          <cell r="AC34">
            <v>2.8</v>
          </cell>
        </row>
        <row r="35">
          <cell r="AC35">
            <v>2.1</v>
          </cell>
        </row>
        <row r="36">
          <cell r="AC36">
            <v>2.3615384615384616</v>
          </cell>
        </row>
        <row r="38">
          <cell r="U38">
            <v>74</v>
          </cell>
          <cell r="V38">
            <v>47</v>
          </cell>
          <cell r="X38">
            <v>0</v>
          </cell>
        </row>
      </sheetData>
      <sheetData sheetId="22">
        <row r="34">
          <cell r="AC34">
            <v>2.8</v>
          </cell>
        </row>
        <row r="35">
          <cell r="AC35">
            <v>2.2000000000000002</v>
          </cell>
        </row>
        <row r="36">
          <cell r="AC36">
            <v>2.476923076923077</v>
          </cell>
        </row>
        <row r="38">
          <cell r="U38">
            <v>73</v>
          </cell>
          <cell r="V38">
            <v>48</v>
          </cell>
          <cell r="X38">
            <v>0</v>
          </cell>
        </row>
      </sheetData>
      <sheetData sheetId="23">
        <row r="34">
          <cell r="AC34">
            <v>3.1</v>
          </cell>
        </row>
        <row r="35">
          <cell r="AC35">
            <v>2.6</v>
          </cell>
        </row>
        <row r="36">
          <cell r="AC36">
            <v>2.884615384615385</v>
          </cell>
        </row>
        <row r="38">
          <cell r="U38">
            <v>71</v>
          </cell>
          <cell r="V38">
            <v>42</v>
          </cell>
          <cell r="X38">
            <v>0</v>
          </cell>
        </row>
      </sheetData>
      <sheetData sheetId="24">
        <row r="34">
          <cell r="AC34">
            <v>3.5</v>
          </cell>
        </row>
        <row r="35">
          <cell r="AC35">
            <v>2.5</v>
          </cell>
        </row>
        <row r="36">
          <cell r="AC36">
            <v>2.8615384615384616</v>
          </cell>
        </row>
        <row r="38">
          <cell r="U38">
            <v>82</v>
          </cell>
          <cell r="V38">
            <v>48</v>
          </cell>
          <cell r="X38">
            <v>0</v>
          </cell>
        </row>
      </sheetData>
      <sheetData sheetId="25">
        <row r="34">
          <cell r="AC34">
            <v>3.5</v>
          </cell>
        </row>
        <row r="35">
          <cell r="AC35">
            <v>2.6</v>
          </cell>
        </row>
        <row r="36">
          <cell r="AC36">
            <v>3.1076923076923078</v>
          </cell>
        </row>
        <row r="38">
          <cell r="U38">
            <v>82</v>
          </cell>
          <cell r="V38">
            <v>52</v>
          </cell>
          <cell r="X38">
            <v>0</v>
          </cell>
        </row>
      </sheetData>
      <sheetData sheetId="26">
        <row r="34">
          <cell r="AC34">
            <v>4.7</v>
          </cell>
        </row>
        <row r="35">
          <cell r="AC35">
            <v>3.5</v>
          </cell>
        </row>
        <row r="36">
          <cell r="AC36">
            <v>4.046153846153846</v>
          </cell>
        </row>
        <row r="38">
          <cell r="U38">
            <v>78</v>
          </cell>
          <cell r="V38">
            <v>55</v>
          </cell>
          <cell r="X38">
            <v>0</v>
          </cell>
        </row>
      </sheetData>
      <sheetData sheetId="27">
        <row r="34">
          <cell r="AC34">
            <v>5.8</v>
          </cell>
        </row>
        <row r="35">
          <cell r="AC35">
            <v>4.4000000000000004</v>
          </cell>
        </row>
        <row r="36">
          <cell r="AC36">
            <v>5.0993846153846158</v>
          </cell>
        </row>
        <row r="38">
          <cell r="U38">
            <v>69</v>
          </cell>
          <cell r="V38">
            <v>50</v>
          </cell>
          <cell r="X38">
            <v>0</v>
          </cell>
        </row>
      </sheetData>
      <sheetData sheetId="28">
        <row r="34">
          <cell r="AC34">
            <v>5.9</v>
          </cell>
        </row>
        <row r="35">
          <cell r="AC35">
            <v>4.8</v>
          </cell>
        </row>
        <row r="36">
          <cell r="AC36">
            <v>5.4999999999999991</v>
          </cell>
        </row>
        <row r="38">
          <cell r="U38">
            <v>63</v>
          </cell>
          <cell r="V38">
            <v>48</v>
          </cell>
          <cell r="X38">
            <v>0</v>
          </cell>
        </row>
      </sheetData>
      <sheetData sheetId="29">
        <row r="34">
          <cell r="AC34">
            <v>5.0999999999999996</v>
          </cell>
        </row>
        <row r="35">
          <cell r="AC35">
            <v>4.3</v>
          </cell>
        </row>
        <row r="36">
          <cell r="AC36">
            <v>4.6769230769230763</v>
          </cell>
        </row>
        <row r="38">
          <cell r="U38">
            <v>60</v>
          </cell>
          <cell r="V38">
            <v>51</v>
          </cell>
          <cell r="X38">
            <v>0.03</v>
          </cell>
        </row>
      </sheetData>
      <sheetData sheetId="30">
        <row r="34">
          <cell r="AC34">
            <v>5.67</v>
          </cell>
        </row>
        <row r="35">
          <cell r="AC35">
            <v>3.87</v>
          </cell>
        </row>
        <row r="36">
          <cell r="AC36">
            <v>4.55</v>
          </cell>
        </row>
        <row r="38">
          <cell r="U38">
            <v>69</v>
          </cell>
          <cell r="V38">
            <v>59</v>
          </cell>
          <cell r="X38">
            <v>0</v>
          </cell>
        </row>
      </sheetData>
      <sheetData sheetId="31">
        <row r="34">
          <cell r="AC34">
            <v>4</v>
          </cell>
        </row>
        <row r="35">
          <cell r="AC35">
            <v>3.8</v>
          </cell>
        </row>
        <row r="36">
          <cell r="AC36">
            <v>3.9384615384615387</v>
          </cell>
        </row>
        <row r="38">
          <cell r="U38">
            <v>73</v>
          </cell>
          <cell r="V38">
            <v>61</v>
          </cell>
          <cell r="X38">
            <v>0</v>
          </cell>
        </row>
      </sheetData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20">
          <cell r="C20">
            <v>2.2000000000000002</v>
          </cell>
        </row>
        <row r="34">
          <cell r="AC34">
            <v>6</v>
          </cell>
        </row>
        <row r="35">
          <cell r="AC35">
            <v>4.5999999999999996</v>
          </cell>
        </row>
        <row r="36">
          <cell r="AC36">
            <v>5.203846153846154</v>
          </cell>
        </row>
        <row r="38">
          <cell r="U38">
            <v>64</v>
          </cell>
          <cell r="V38">
            <v>50</v>
          </cell>
          <cell r="X38">
            <v>0.56999999999999995</v>
          </cell>
        </row>
      </sheetData>
      <sheetData sheetId="1">
        <row r="26">
          <cell r="AA26">
            <v>16.161999999999999</v>
          </cell>
        </row>
        <row r="34">
          <cell r="AC34">
            <v>4.8</v>
          </cell>
        </row>
        <row r="35">
          <cell r="AC35">
            <v>3.8</v>
          </cell>
        </row>
        <row r="36">
          <cell r="AC36">
            <v>4.069230769230769</v>
          </cell>
        </row>
        <row r="38">
          <cell r="U38">
            <v>63</v>
          </cell>
          <cell r="V38">
            <v>38</v>
          </cell>
          <cell r="X38">
            <v>0</v>
          </cell>
        </row>
      </sheetData>
      <sheetData sheetId="2">
        <row r="26">
          <cell r="AA26">
            <v>15.983000000000001</v>
          </cell>
        </row>
        <row r="34">
          <cell r="AC34">
            <v>3.8</v>
          </cell>
        </row>
        <row r="35">
          <cell r="AC35">
            <v>1.5</v>
          </cell>
        </row>
        <row r="36">
          <cell r="AC36">
            <v>2.2846153846153845</v>
          </cell>
        </row>
        <row r="38">
          <cell r="U38">
            <v>68</v>
          </cell>
          <cell r="V38">
            <v>45</v>
          </cell>
          <cell r="X38">
            <v>0</v>
          </cell>
        </row>
      </sheetData>
      <sheetData sheetId="3">
        <row r="26">
          <cell r="AA26">
            <v>15.116</v>
          </cell>
        </row>
        <row r="34">
          <cell r="AC34">
            <v>2.4</v>
          </cell>
        </row>
        <row r="35">
          <cell r="AC35">
            <v>1.5</v>
          </cell>
        </row>
        <row r="36">
          <cell r="AC36">
            <v>1.9923076923076919</v>
          </cell>
        </row>
        <row r="38">
          <cell r="U38">
            <v>75</v>
          </cell>
          <cell r="V38">
            <v>43</v>
          </cell>
          <cell r="X38">
            <v>0.03</v>
          </cell>
        </row>
      </sheetData>
      <sheetData sheetId="4">
        <row r="26">
          <cell r="AA26">
            <v>14.164</v>
          </cell>
        </row>
        <row r="34">
          <cell r="AC34">
            <v>2.2000000000000002</v>
          </cell>
        </row>
        <row r="35">
          <cell r="AC35">
            <v>1.3</v>
          </cell>
        </row>
        <row r="36">
          <cell r="AC36">
            <v>1.7153846153846151</v>
          </cell>
        </row>
        <row r="38">
          <cell r="U38">
            <v>61</v>
          </cell>
          <cell r="V38">
            <v>38</v>
          </cell>
          <cell r="X38">
            <v>0</v>
          </cell>
        </row>
      </sheetData>
      <sheetData sheetId="5">
        <row r="26">
          <cell r="AA26">
            <v>13.366</v>
          </cell>
        </row>
        <row r="34">
          <cell r="AC34">
            <v>1.9</v>
          </cell>
        </row>
        <row r="35">
          <cell r="AC35">
            <v>1.3</v>
          </cell>
        </row>
        <row r="36">
          <cell r="AC36">
            <v>1.5307692307692309</v>
          </cell>
        </row>
        <row r="38">
          <cell r="U38">
            <v>62</v>
          </cell>
          <cell r="V38">
            <v>52</v>
          </cell>
          <cell r="X38">
            <v>0.65</v>
          </cell>
        </row>
      </sheetData>
      <sheetData sheetId="6">
        <row r="26">
          <cell r="AA26">
            <v>13.778</v>
          </cell>
        </row>
        <row r="34">
          <cell r="AC34">
            <v>2</v>
          </cell>
        </row>
        <row r="35">
          <cell r="AC35">
            <v>1.2</v>
          </cell>
        </row>
        <row r="36">
          <cell r="AC36">
            <v>1.5384615384615385</v>
          </cell>
        </row>
        <row r="38">
          <cell r="U38">
            <v>67</v>
          </cell>
          <cell r="V38">
            <v>35</v>
          </cell>
          <cell r="X38">
            <v>0</v>
          </cell>
        </row>
      </sheetData>
      <sheetData sheetId="7">
        <row r="26">
          <cell r="AA26">
            <v>16.991</v>
          </cell>
        </row>
        <row r="34">
          <cell r="AC34">
            <v>2.1</v>
          </cell>
        </row>
        <row r="35">
          <cell r="AC35">
            <v>1.1000000000000001</v>
          </cell>
        </row>
        <row r="36">
          <cell r="AC36">
            <v>1.5384615384615385</v>
          </cell>
        </row>
        <row r="38">
          <cell r="U38">
            <v>66</v>
          </cell>
          <cell r="V38">
            <v>39</v>
          </cell>
          <cell r="X38">
            <v>0</v>
          </cell>
        </row>
      </sheetData>
      <sheetData sheetId="8">
        <row r="26">
          <cell r="AA26">
            <v>16.041</v>
          </cell>
        </row>
        <row r="34">
          <cell r="AC34">
            <v>2.1</v>
          </cell>
        </row>
        <row r="35">
          <cell r="AC35">
            <v>1</v>
          </cell>
        </row>
        <row r="36">
          <cell r="AC36">
            <v>1.4892307692307691</v>
          </cell>
        </row>
        <row r="38">
          <cell r="U38">
            <v>62</v>
          </cell>
          <cell r="V38">
            <v>40</v>
          </cell>
          <cell r="X38">
            <v>0</v>
          </cell>
        </row>
      </sheetData>
      <sheetData sheetId="9">
        <row r="26">
          <cell r="AA26">
            <v>16.841000000000001</v>
          </cell>
        </row>
        <row r="34">
          <cell r="AC34">
            <v>2.4</v>
          </cell>
        </row>
        <row r="35">
          <cell r="AC35">
            <v>1.2</v>
          </cell>
        </row>
        <row r="36">
          <cell r="AC36">
            <v>1.6461538461538461</v>
          </cell>
        </row>
        <row r="38">
          <cell r="U38">
            <v>56</v>
          </cell>
          <cell r="V38">
            <v>27</v>
          </cell>
          <cell r="X38">
            <v>0</v>
          </cell>
        </row>
      </sheetData>
      <sheetData sheetId="10">
        <row r="26">
          <cell r="AA26">
            <v>15.606</v>
          </cell>
        </row>
        <row r="34">
          <cell r="AC34">
            <v>1.8</v>
          </cell>
        </row>
        <row r="35">
          <cell r="AC35">
            <v>0.8</v>
          </cell>
        </row>
        <row r="36">
          <cell r="AC36">
            <v>1.2</v>
          </cell>
        </row>
        <row r="38">
          <cell r="U38">
            <v>49</v>
          </cell>
          <cell r="V38">
            <v>32</v>
          </cell>
          <cell r="X38">
            <v>0</v>
          </cell>
        </row>
      </sheetData>
      <sheetData sheetId="11">
        <row r="26">
          <cell r="AA26">
            <v>16.027000000000001</v>
          </cell>
        </row>
        <row r="34">
          <cell r="AC34">
            <v>2.1</v>
          </cell>
        </row>
        <row r="35">
          <cell r="AC35">
            <v>1.5</v>
          </cell>
        </row>
        <row r="36">
          <cell r="AC36">
            <v>1.7384615384615385</v>
          </cell>
        </row>
        <row r="38">
          <cell r="U38">
            <v>59</v>
          </cell>
          <cell r="V38">
            <v>32</v>
          </cell>
          <cell r="X38">
            <v>0</v>
          </cell>
        </row>
      </sheetData>
      <sheetData sheetId="12">
        <row r="26">
          <cell r="AA26">
            <v>16.391999999999999</v>
          </cell>
        </row>
        <row r="34">
          <cell r="AC34">
            <v>2.4</v>
          </cell>
        </row>
        <row r="35">
          <cell r="AC35">
            <v>1.6</v>
          </cell>
        </row>
        <row r="36">
          <cell r="AC36">
            <v>2.0538461538461537</v>
          </cell>
        </row>
        <row r="38">
          <cell r="U38">
            <v>52</v>
          </cell>
          <cell r="V38">
            <v>28</v>
          </cell>
          <cell r="X38">
            <v>0</v>
          </cell>
        </row>
      </sheetData>
      <sheetData sheetId="13">
        <row r="26">
          <cell r="AA26">
            <v>15.728999999999999</v>
          </cell>
        </row>
        <row r="34">
          <cell r="AC34">
            <v>2.6</v>
          </cell>
        </row>
        <row r="35">
          <cell r="AC35">
            <v>1.9</v>
          </cell>
        </row>
        <row r="36">
          <cell r="AC36">
            <v>2.1692307692307691</v>
          </cell>
        </row>
        <row r="38">
          <cell r="U38">
            <v>51</v>
          </cell>
          <cell r="V38">
            <v>33</v>
          </cell>
          <cell r="X38">
            <v>0</v>
          </cell>
        </row>
      </sheetData>
      <sheetData sheetId="14">
        <row r="26">
          <cell r="AA26">
            <v>16.021000000000001</v>
          </cell>
        </row>
        <row r="34">
          <cell r="AC34">
            <v>2.8</v>
          </cell>
        </row>
        <row r="35">
          <cell r="AC35">
            <v>2.2000000000000002</v>
          </cell>
        </row>
        <row r="36">
          <cell r="AC36">
            <v>2.476923076923077</v>
          </cell>
        </row>
        <row r="38">
          <cell r="U38">
            <v>59</v>
          </cell>
          <cell r="V38">
            <v>44</v>
          </cell>
          <cell r="X38">
            <v>0</v>
          </cell>
        </row>
      </sheetData>
      <sheetData sheetId="15">
        <row r="26">
          <cell r="AA26">
            <v>15.362</v>
          </cell>
        </row>
        <row r="34">
          <cell r="AC34">
            <v>2.8</v>
          </cell>
        </row>
        <row r="35">
          <cell r="AC35">
            <v>2.1</v>
          </cell>
        </row>
        <row r="36">
          <cell r="AC36">
            <v>2.4153846153846152</v>
          </cell>
        </row>
        <row r="38">
          <cell r="U38">
            <v>66</v>
          </cell>
          <cell r="V38">
            <v>38</v>
          </cell>
          <cell r="X38">
            <v>0.7</v>
          </cell>
        </row>
      </sheetData>
      <sheetData sheetId="16">
        <row r="26">
          <cell r="AA26">
            <v>16.210999999999999</v>
          </cell>
        </row>
        <row r="34">
          <cell r="AC34">
            <v>2.7</v>
          </cell>
        </row>
        <row r="35">
          <cell r="AC35">
            <v>1.7</v>
          </cell>
        </row>
        <row r="36">
          <cell r="AC36">
            <v>2.1230769230769231</v>
          </cell>
        </row>
        <row r="38">
          <cell r="U38">
            <v>67</v>
          </cell>
          <cell r="V38">
            <v>35</v>
          </cell>
          <cell r="X38">
            <v>0</v>
          </cell>
        </row>
      </sheetData>
      <sheetData sheetId="17">
        <row r="26">
          <cell r="AA26">
            <v>15.484</v>
          </cell>
        </row>
        <row r="34">
          <cell r="AC34">
            <v>2.4</v>
          </cell>
        </row>
        <row r="35">
          <cell r="AC35">
            <v>1</v>
          </cell>
        </row>
        <row r="36">
          <cell r="AC36">
            <v>1.7538461538461538</v>
          </cell>
        </row>
        <row r="38">
          <cell r="U38">
            <v>67</v>
          </cell>
          <cell r="V38">
            <v>42</v>
          </cell>
          <cell r="X38">
            <v>0.05</v>
          </cell>
        </row>
      </sheetData>
      <sheetData sheetId="18">
        <row r="26">
          <cell r="AA26">
            <v>17.312999999999999</v>
          </cell>
        </row>
        <row r="34">
          <cell r="AC34">
            <v>2.5</v>
          </cell>
        </row>
        <row r="35">
          <cell r="AC35">
            <v>1.3</v>
          </cell>
        </row>
        <row r="36">
          <cell r="AC36">
            <v>2.0153846153846153</v>
          </cell>
        </row>
        <row r="38">
          <cell r="U38">
            <v>75</v>
          </cell>
          <cell r="V38">
            <v>65</v>
          </cell>
          <cell r="X38">
            <v>0.01</v>
          </cell>
        </row>
      </sheetData>
      <sheetData sheetId="19">
        <row r="26">
          <cell r="AA26">
            <v>14.637</v>
          </cell>
        </row>
        <row r="34">
          <cell r="AC34">
            <v>2.8</v>
          </cell>
        </row>
        <row r="35">
          <cell r="AC35">
            <v>2.2999999999999998</v>
          </cell>
        </row>
        <row r="36">
          <cell r="AC36">
            <v>2.569230769230769</v>
          </cell>
        </row>
        <row r="38">
          <cell r="U38">
            <v>80</v>
          </cell>
          <cell r="V38">
            <v>67</v>
          </cell>
          <cell r="X38">
            <v>0.62</v>
          </cell>
        </row>
      </sheetData>
      <sheetData sheetId="20">
        <row r="26">
          <cell r="AA26">
            <v>15.984999999999999</v>
          </cell>
        </row>
        <row r="34">
          <cell r="AC34">
            <v>3</v>
          </cell>
        </row>
        <row r="35">
          <cell r="AC35">
            <v>2</v>
          </cell>
        </row>
        <row r="36">
          <cell r="AC36">
            <v>2.5076923076923077</v>
          </cell>
        </row>
        <row r="38">
          <cell r="U38">
            <v>74</v>
          </cell>
          <cell r="V38">
            <v>56</v>
          </cell>
          <cell r="X38">
            <v>0.4</v>
          </cell>
        </row>
      </sheetData>
      <sheetData sheetId="21">
        <row r="26">
          <cell r="AA26">
            <v>17.805</v>
          </cell>
        </row>
        <row r="34">
          <cell r="AC34">
            <v>3.1</v>
          </cell>
        </row>
        <row r="35">
          <cell r="AC35">
            <v>2.1</v>
          </cell>
        </row>
        <row r="36">
          <cell r="AC36">
            <v>2.5538461538461541</v>
          </cell>
        </row>
        <row r="38">
          <cell r="U38">
            <v>66</v>
          </cell>
          <cell r="V38">
            <v>48</v>
          </cell>
          <cell r="X38">
            <v>0</v>
          </cell>
        </row>
      </sheetData>
      <sheetData sheetId="22">
        <row r="26">
          <cell r="AA26">
            <v>16.303999999999998</v>
          </cell>
        </row>
        <row r="34">
          <cell r="AC34">
            <v>3</v>
          </cell>
        </row>
        <row r="35">
          <cell r="AC35">
            <v>1.5</v>
          </cell>
        </row>
        <row r="36">
          <cell r="AC36">
            <v>2.2230769230769232</v>
          </cell>
        </row>
        <row r="38">
          <cell r="U38">
            <v>65</v>
          </cell>
          <cell r="V38">
            <v>49</v>
          </cell>
          <cell r="X38">
            <v>0</v>
          </cell>
        </row>
      </sheetData>
      <sheetData sheetId="23">
        <row r="26">
          <cell r="AA26">
            <v>16.722999999999999</v>
          </cell>
        </row>
        <row r="34">
          <cell r="AC34">
            <v>2.6</v>
          </cell>
        </row>
        <row r="35">
          <cell r="AC35">
            <v>1.5</v>
          </cell>
        </row>
        <row r="36">
          <cell r="AC36">
            <v>1.9923076923076921</v>
          </cell>
        </row>
        <row r="38">
          <cell r="U38">
            <v>82</v>
          </cell>
          <cell r="V38">
            <v>58</v>
          </cell>
          <cell r="X38">
            <v>0.02</v>
          </cell>
        </row>
      </sheetData>
      <sheetData sheetId="24">
        <row r="26">
          <cell r="AA26">
            <v>16.488</v>
          </cell>
        </row>
        <row r="34">
          <cell r="AC34">
            <v>2.6</v>
          </cell>
        </row>
        <row r="35">
          <cell r="AC35">
            <v>1.5</v>
          </cell>
        </row>
        <row r="36">
          <cell r="AC36">
            <v>2.1307692307692307</v>
          </cell>
        </row>
        <row r="38">
          <cell r="U38">
            <v>83</v>
          </cell>
          <cell r="V38">
            <v>62</v>
          </cell>
          <cell r="X38">
            <v>0</v>
          </cell>
        </row>
      </sheetData>
      <sheetData sheetId="25">
        <row r="26">
          <cell r="AA26">
            <v>16.616</v>
          </cell>
        </row>
        <row r="34">
          <cell r="AC34">
            <v>2.8</v>
          </cell>
        </row>
        <row r="35">
          <cell r="AC35">
            <v>1.7</v>
          </cell>
        </row>
        <row r="36">
          <cell r="AC36">
            <v>2.1892307692307691</v>
          </cell>
        </row>
        <row r="38">
          <cell r="U38">
            <v>81</v>
          </cell>
          <cell r="V38">
            <v>55</v>
          </cell>
          <cell r="X38">
            <v>0</v>
          </cell>
        </row>
      </sheetData>
      <sheetData sheetId="26">
        <row r="26">
          <cell r="AA26">
            <v>16.417999999999999</v>
          </cell>
        </row>
        <row r="34">
          <cell r="AC34">
            <v>2.6</v>
          </cell>
        </row>
        <row r="35">
          <cell r="AC35">
            <v>1.9</v>
          </cell>
        </row>
        <row r="36">
          <cell r="AC36">
            <v>2.2461538461538462</v>
          </cell>
        </row>
        <row r="38">
          <cell r="U38">
            <v>80</v>
          </cell>
          <cell r="V38">
            <v>55</v>
          </cell>
          <cell r="X38">
            <v>0.05</v>
          </cell>
        </row>
      </sheetData>
      <sheetData sheetId="27">
        <row r="26">
          <cell r="AA26">
            <v>17.53</v>
          </cell>
        </row>
        <row r="34">
          <cell r="AC34">
            <v>2.8</v>
          </cell>
        </row>
        <row r="35">
          <cell r="AC35">
            <v>1.9</v>
          </cell>
        </row>
        <row r="36">
          <cell r="AC36">
            <v>2.3384615384615381</v>
          </cell>
        </row>
        <row r="38">
          <cell r="U38">
            <v>71</v>
          </cell>
          <cell r="V38">
            <v>55</v>
          </cell>
          <cell r="X38">
            <v>0</v>
          </cell>
        </row>
      </sheetData>
      <sheetData sheetId="28">
        <row r="26">
          <cell r="AA26">
            <v>15.9</v>
          </cell>
        </row>
        <row r="34">
          <cell r="AC34">
            <v>2.6</v>
          </cell>
        </row>
        <row r="35">
          <cell r="AC35">
            <v>1.2</v>
          </cell>
        </row>
        <row r="36">
          <cell r="AC36">
            <v>1.875</v>
          </cell>
        </row>
        <row r="38">
          <cell r="U38">
            <v>71</v>
          </cell>
          <cell r="V38">
            <v>53</v>
          </cell>
          <cell r="X38">
            <v>0</v>
          </cell>
        </row>
      </sheetData>
      <sheetData sheetId="29">
        <row r="26">
          <cell r="AA26">
            <v>15.952</v>
          </cell>
        </row>
        <row r="34">
          <cell r="AC34">
            <v>2.6</v>
          </cell>
        </row>
        <row r="35">
          <cell r="AC35">
            <v>1.4</v>
          </cell>
        </row>
        <row r="36">
          <cell r="AC36">
            <v>1.9769230769230766</v>
          </cell>
        </row>
        <row r="38">
          <cell r="U38">
            <v>76</v>
          </cell>
          <cell r="V38">
            <v>58</v>
          </cell>
          <cell r="X38">
            <v>1.8</v>
          </cell>
        </row>
      </sheetData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Chart1"/>
      <sheetName val="Sheet1"/>
    </sheetNames>
    <sheetDataSet>
      <sheetData sheetId="0">
        <row r="38">
          <cell r="X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st"/>
      <sheetName val="30th"/>
      <sheetName val="29th"/>
      <sheetName val="28th"/>
      <sheetName val="27th"/>
      <sheetName val="26th"/>
      <sheetName val="25th"/>
      <sheetName val="24th"/>
      <sheetName val="23rd"/>
      <sheetName val="22nd"/>
      <sheetName val="21st"/>
      <sheetName val="20th"/>
      <sheetName val="19th"/>
      <sheetName val="18th"/>
      <sheetName val="17th"/>
      <sheetName val="16th"/>
      <sheetName val="15th"/>
      <sheetName val="14th"/>
      <sheetName val="13th"/>
      <sheetName val="12th"/>
      <sheetName val="11th"/>
      <sheetName val="10th"/>
      <sheetName val="9th"/>
      <sheetName val="8th"/>
      <sheetName val="7th"/>
      <sheetName val="6th"/>
      <sheetName val="5th"/>
      <sheetName val="4th"/>
      <sheetName val="3rd"/>
      <sheetName val="2nd"/>
      <sheetName val="1st"/>
      <sheetName val="Sheet1"/>
    </sheetNames>
    <sheetDataSet>
      <sheetData sheetId="0">
        <row r="34">
          <cell r="AC34">
            <v>0</v>
          </cell>
        </row>
        <row r="35">
          <cell r="AC35">
            <v>0</v>
          </cell>
        </row>
        <row r="36">
          <cell r="AC36">
            <v>0</v>
          </cell>
        </row>
      </sheetData>
      <sheetData sheetId="1">
        <row r="34">
          <cell r="AC34">
            <v>4.4000000000000004</v>
          </cell>
        </row>
        <row r="35">
          <cell r="AC35">
            <v>4</v>
          </cell>
        </row>
        <row r="36">
          <cell r="AC36">
            <v>4.1500000000000004</v>
          </cell>
        </row>
      </sheetData>
      <sheetData sheetId="2">
        <row r="34">
          <cell r="AC34">
            <v>5.0999999999999996</v>
          </cell>
        </row>
        <row r="35">
          <cell r="AC35">
            <v>4.2</v>
          </cell>
        </row>
        <row r="36">
          <cell r="AC36">
            <v>4.5499999999999989</v>
          </cell>
        </row>
        <row r="38">
          <cell r="U38">
            <v>65</v>
          </cell>
          <cell r="V38">
            <v>26</v>
          </cell>
          <cell r="X38">
            <v>0</v>
          </cell>
        </row>
      </sheetData>
      <sheetData sheetId="3">
        <row r="34">
          <cell r="AC34">
            <v>6</v>
          </cell>
        </row>
        <row r="35">
          <cell r="AC35">
            <v>5.0999999999999996</v>
          </cell>
        </row>
        <row r="36">
          <cell r="AC36">
            <v>5.4153846153846148</v>
          </cell>
        </row>
        <row r="38">
          <cell r="U38">
            <v>53</v>
          </cell>
          <cell r="V38">
            <v>23</v>
          </cell>
          <cell r="X38">
            <v>0</v>
          </cell>
        </row>
      </sheetData>
      <sheetData sheetId="4">
        <row r="34">
          <cell r="AC34">
            <v>8</v>
          </cell>
        </row>
        <row r="35">
          <cell r="AC35">
            <v>6</v>
          </cell>
        </row>
        <row r="36">
          <cell r="AC36">
            <v>6.9000000000000012</v>
          </cell>
        </row>
        <row r="38">
          <cell r="U38">
            <v>47</v>
          </cell>
          <cell r="V38">
            <v>20</v>
          </cell>
          <cell r="X38">
            <v>0</v>
          </cell>
        </row>
      </sheetData>
      <sheetData sheetId="5">
        <row r="34">
          <cell r="AC34">
            <v>8</v>
          </cell>
        </row>
        <row r="35">
          <cell r="AC35">
            <v>7.5</v>
          </cell>
        </row>
        <row r="36">
          <cell r="AC36">
            <v>7.8692307692307688</v>
          </cell>
        </row>
        <row r="38">
          <cell r="U38">
            <v>43</v>
          </cell>
          <cell r="V38">
            <v>17</v>
          </cell>
          <cell r="X38">
            <v>0</v>
          </cell>
        </row>
      </sheetData>
      <sheetData sheetId="6">
        <row r="34">
          <cell r="AC34">
            <v>7.5</v>
          </cell>
        </row>
        <row r="35">
          <cell r="AC35">
            <v>5.8</v>
          </cell>
        </row>
        <row r="36">
          <cell r="AC36">
            <v>6.5</v>
          </cell>
        </row>
        <row r="38">
          <cell r="U38">
            <v>39</v>
          </cell>
          <cell r="V38">
            <v>22</v>
          </cell>
          <cell r="X38">
            <v>0</v>
          </cell>
        </row>
      </sheetData>
      <sheetData sheetId="7">
        <row r="34">
          <cell r="AC34">
            <v>5.8</v>
          </cell>
        </row>
        <row r="35">
          <cell r="AC35">
            <v>5.3</v>
          </cell>
        </row>
        <row r="36">
          <cell r="AC36">
            <v>5.4230769230769216</v>
          </cell>
        </row>
        <row r="38">
          <cell r="U38">
            <v>26</v>
          </cell>
          <cell r="V38">
            <v>15</v>
          </cell>
          <cell r="X38">
            <v>0</v>
          </cell>
        </row>
      </sheetData>
      <sheetData sheetId="8">
        <row r="34">
          <cell r="AC34">
            <v>6</v>
          </cell>
        </row>
        <row r="35">
          <cell r="AC35">
            <v>5.5</v>
          </cell>
        </row>
        <row r="36">
          <cell r="AC36">
            <v>5.7230769230769232</v>
          </cell>
        </row>
        <row r="38">
          <cell r="U38">
            <v>54</v>
          </cell>
          <cell r="V38">
            <v>21</v>
          </cell>
          <cell r="X38">
            <v>0</v>
          </cell>
        </row>
      </sheetData>
      <sheetData sheetId="9">
        <row r="34">
          <cell r="AC34">
            <v>6</v>
          </cell>
        </row>
        <row r="35">
          <cell r="AC35">
            <v>5.5</v>
          </cell>
        </row>
        <row r="36">
          <cell r="AC36">
            <v>5.6923076923076925</v>
          </cell>
        </row>
        <row r="38">
          <cell r="U38">
            <v>64</v>
          </cell>
          <cell r="V38">
            <v>44</v>
          </cell>
          <cell r="X38">
            <v>0.39</v>
          </cell>
        </row>
      </sheetData>
      <sheetData sheetId="10">
        <row r="34">
          <cell r="AC34">
            <v>7.8</v>
          </cell>
        </row>
        <row r="35">
          <cell r="AC35">
            <v>6</v>
          </cell>
        </row>
        <row r="36">
          <cell r="AC36">
            <v>6.6538461538461551</v>
          </cell>
        </row>
        <row r="38">
          <cell r="U38">
            <v>48</v>
          </cell>
          <cell r="V38">
            <v>33</v>
          </cell>
          <cell r="X38">
            <v>0</v>
          </cell>
        </row>
      </sheetData>
      <sheetData sheetId="11">
        <row r="34">
          <cell r="AC34">
            <v>8.9</v>
          </cell>
        </row>
        <row r="35">
          <cell r="AC35">
            <v>7.8</v>
          </cell>
        </row>
        <row r="36">
          <cell r="AC36">
            <v>8.3769230769230756</v>
          </cell>
        </row>
        <row r="38">
          <cell r="U38">
            <v>41</v>
          </cell>
          <cell r="V38">
            <v>30</v>
          </cell>
          <cell r="X38">
            <v>0</v>
          </cell>
        </row>
      </sheetData>
      <sheetData sheetId="12">
        <row r="34">
          <cell r="AC34">
            <v>8.9</v>
          </cell>
        </row>
        <row r="35">
          <cell r="AC35">
            <v>8</v>
          </cell>
        </row>
        <row r="36">
          <cell r="AC36">
            <v>8.5538461538461554</v>
          </cell>
        </row>
        <row r="38">
          <cell r="U38">
            <v>46</v>
          </cell>
          <cell r="V38">
            <v>26</v>
          </cell>
          <cell r="X38">
            <v>0</v>
          </cell>
        </row>
      </sheetData>
      <sheetData sheetId="13">
        <row r="34">
          <cell r="AC34">
            <v>8</v>
          </cell>
        </row>
        <row r="35">
          <cell r="AC35">
            <v>5.0999999999999996</v>
          </cell>
        </row>
        <row r="36">
          <cell r="AC36">
            <v>6.5923076923076929</v>
          </cell>
        </row>
        <row r="38">
          <cell r="U38">
            <v>51</v>
          </cell>
          <cell r="V38">
            <v>33</v>
          </cell>
          <cell r="X38">
            <v>0</v>
          </cell>
        </row>
      </sheetData>
      <sheetData sheetId="14">
        <row r="34">
          <cell r="AC34">
            <v>5.0999999999999996</v>
          </cell>
        </row>
        <row r="35">
          <cell r="AC35">
            <v>3.7</v>
          </cell>
        </row>
        <row r="36">
          <cell r="AC36">
            <v>4.1461538461538465</v>
          </cell>
        </row>
        <row r="38">
          <cell r="U38">
            <v>51</v>
          </cell>
          <cell r="V38">
            <v>36</v>
          </cell>
          <cell r="X38">
            <v>0</v>
          </cell>
        </row>
      </sheetData>
      <sheetData sheetId="15">
        <row r="34">
          <cell r="AC34">
            <v>3.8</v>
          </cell>
        </row>
        <row r="35">
          <cell r="AC35">
            <v>2.2000000000000002</v>
          </cell>
        </row>
        <row r="36">
          <cell r="AC36">
            <v>2.8538461538461535</v>
          </cell>
        </row>
        <row r="38">
          <cell r="U38">
            <v>55</v>
          </cell>
          <cell r="V38">
            <v>38</v>
          </cell>
          <cell r="X38">
            <v>0</v>
          </cell>
        </row>
      </sheetData>
      <sheetData sheetId="16">
        <row r="34">
          <cell r="AC34">
            <v>3.5</v>
          </cell>
        </row>
        <row r="35">
          <cell r="AC35">
            <v>2.4</v>
          </cell>
        </row>
        <row r="36">
          <cell r="AC36">
            <v>2.8670769230769233</v>
          </cell>
        </row>
        <row r="38">
          <cell r="U38">
            <v>68</v>
          </cell>
          <cell r="V38">
            <v>42</v>
          </cell>
          <cell r="X38">
            <v>0.84</v>
          </cell>
        </row>
      </sheetData>
      <sheetData sheetId="17">
        <row r="34">
          <cell r="AC34">
            <v>2.8</v>
          </cell>
        </row>
        <row r="35">
          <cell r="AC35">
            <v>2.4</v>
          </cell>
        </row>
        <row r="36">
          <cell r="AC36">
            <v>2.5538461538461537</v>
          </cell>
        </row>
        <row r="38">
          <cell r="U38">
            <v>46</v>
          </cell>
          <cell r="V38">
            <v>27</v>
          </cell>
          <cell r="X38">
            <v>0</v>
          </cell>
        </row>
      </sheetData>
      <sheetData sheetId="18">
        <row r="34">
          <cell r="AC34">
            <v>3</v>
          </cell>
        </row>
        <row r="35">
          <cell r="AC35">
            <v>2.4</v>
          </cell>
        </row>
        <row r="36">
          <cell r="AC36">
            <v>2.592307692307692</v>
          </cell>
        </row>
        <row r="38">
          <cell r="U38">
            <v>48</v>
          </cell>
          <cell r="V38">
            <v>30</v>
          </cell>
          <cell r="X38">
            <v>0</v>
          </cell>
        </row>
      </sheetData>
      <sheetData sheetId="19">
        <row r="34">
          <cell r="AC34">
            <v>2.8</v>
          </cell>
        </row>
        <row r="35">
          <cell r="AC35">
            <v>2.5</v>
          </cell>
        </row>
        <row r="36">
          <cell r="AC36">
            <v>2.6461538461538465</v>
          </cell>
        </row>
        <row r="38">
          <cell r="U38">
            <v>51</v>
          </cell>
          <cell r="V38">
            <v>34</v>
          </cell>
          <cell r="X38">
            <v>0</v>
          </cell>
        </row>
      </sheetData>
      <sheetData sheetId="20">
        <row r="34">
          <cell r="AC34">
            <v>2.8</v>
          </cell>
        </row>
        <row r="35">
          <cell r="AC35">
            <v>2.5</v>
          </cell>
        </row>
        <row r="36">
          <cell r="AC36">
            <v>2.6615384615384619</v>
          </cell>
        </row>
        <row r="38">
          <cell r="U38">
            <v>55</v>
          </cell>
          <cell r="V38">
            <v>43</v>
          </cell>
          <cell r="X38">
            <v>0</v>
          </cell>
        </row>
      </sheetData>
      <sheetData sheetId="21">
        <row r="34">
          <cell r="AC34">
            <v>3.1</v>
          </cell>
        </row>
        <row r="35">
          <cell r="AC35">
            <v>2.6</v>
          </cell>
        </row>
        <row r="36">
          <cell r="AC36">
            <v>2.838461538461539</v>
          </cell>
        </row>
        <row r="38">
          <cell r="U38">
            <v>53</v>
          </cell>
          <cell r="V38">
            <v>39</v>
          </cell>
          <cell r="X38">
            <v>0</v>
          </cell>
        </row>
      </sheetData>
      <sheetData sheetId="22">
        <row r="34">
          <cell r="AC34">
            <v>3.1</v>
          </cell>
        </row>
        <row r="35">
          <cell r="AC35">
            <v>2.8</v>
          </cell>
        </row>
        <row r="36">
          <cell r="AC36">
            <v>2.976923076923077</v>
          </cell>
        </row>
        <row r="38">
          <cell r="U38">
            <v>53</v>
          </cell>
          <cell r="V38">
            <v>44</v>
          </cell>
          <cell r="X38">
            <v>0</v>
          </cell>
        </row>
      </sheetData>
      <sheetData sheetId="23">
        <row r="34">
          <cell r="AC34">
            <v>3.5</v>
          </cell>
        </row>
        <row r="35">
          <cell r="AC35">
            <v>3</v>
          </cell>
        </row>
        <row r="36">
          <cell r="AC36">
            <v>3.1846153846153848</v>
          </cell>
        </row>
        <row r="38">
          <cell r="U38">
            <v>64</v>
          </cell>
          <cell r="V38">
            <v>53</v>
          </cell>
          <cell r="X38">
            <v>0</v>
          </cell>
        </row>
      </sheetData>
      <sheetData sheetId="24">
        <row r="34">
          <cell r="AC34">
            <v>3.9</v>
          </cell>
        </row>
        <row r="35">
          <cell r="AC35">
            <v>3.3</v>
          </cell>
        </row>
        <row r="36">
          <cell r="AC36">
            <v>3.6153846153846154</v>
          </cell>
        </row>
        <row r="38">
          <cell r="U38">
            <v>71</v>
          </cell>
          <cell r="V38">
            <v>58</v>
          </cell>
          <cell r="X38">
            <v>0.18</v>
          </cell>
        </row>
      </sheetData>
      <sheetData sheetId="25">
        <row r="34">
          <cell r="AC34">
            <v>4</v>
          </cell>
        </row>
        <row r="35">
          <cell r="AC35">
            <v>3.8</v>
          </cell>
        </row>
        <row r="36">
          <cell r="AC36">
            <v>3.9153846153846148</v>
          </cell>
        </row>
        <row r="38">
          <cell r="U38">
            <v>69</v>
          </cell>
          <cell r="V38">
            <v>49</v>
          </cell>
          <cell r="X38">
            <v>0</v>
          </cell>
        </row>
      </sheetData>
      <sheetData sheetId="26">
        <row r="34">
          <cell r="AC34">
            <v>4.8</v>
          </cell>
        </row>
        <row r="35">
          <cell r="AC35">
            <v>4</v>
          </cell>
        </row>
        <row r="36">
          <cell r="AC36">
            <v>4.4076923076923089</v>
          </cell>
        </row>
        <row r="38">
          <cell r="U38">
            <v>56</v>
          </cell>
          <cell r="V38">
            <v>30</v>
          </cell>
          <cell r="X38">
            <v>0</v>
          </cell>
        </row>
      </sheetData>
      <sheetData sheetId="27">
        <row r="34">
          <cell r="AC34">
            <v>5.3</v>
          </cell>
        </row>
        <row r="35">
          <cell r="AC35">
            <v>4.7</v>
          </cell>
        </row>
        <row r="36">
          <cell r="AC36">
            <v>5.0615384615384613</v>
          </cell>
        </row>
        <row r="38">
          <cell r="U38">
            <v>60</v>
          </cell>
          <cell r="V38">
            <v>36</v>
          </cell>
          <cell r="X38">
            <v>0</v>
          </cell>
        </row>
      </sheetData>
      <sheetData sheetId="28">
        <row r="34">
          <cell r="AC34">
            <v>5.8</v>
          </cell>
        </row>
        <row r="35">
          <cell r="AC35">
            <v>5.0999999999999996</v>
          </cell>
        </row>
        <row r="36">
          <cell r="AC36">
            <v>5.4230769230769234</v>
          </cell>
        </row>
        <row r="38">
          <cell r="U38">
            <v>69</v>
          </cell>
          <cell r="V38">
            <v>51</v>
          </cell>
          <cell r="X38">
            <v>0.1</v>
          </cell>
        </row>
      </sheetData>
      <sheetData sheetId="29">
        <row r="34">
          <cell r="AC34">
            <v>6.6</v>
          </cell>
        </row>
        <row r="35">
          <cell r="AC35">
            <v>5.7</v>
          </cell>
        </row>
        <row r="36">
          <cell r="AC36">
            <v>6.1333333333333337</v>
          </cell>
        </row>
        <row r="38">
          <cell r="U38">
            <v>60</v>
          </cell>
          <cell r="V38">
            <v>28</v>
          </cell>
          <cell r="X38">
            <v>0</v>
          </cell>
        </row>
      </sheetData>
      <sheetData sheetId="30">
        <row r="34">
          <cell r="AC34">
            <v>6.7</v>
          </cell>
        </row>
        <row r="35">
          <cell r="AC35">
            <v>6</v>
          </cell>
        </row>
        <row r="36">
          <cell r="AC36">
            <v>6.4646153846153851</v>
          </cell>
        </row>
        <row r="38">
          <cell r="U38">
            <v>53</v>
          </cell>
          <cell r="V38">
            <v>31</v>
          </cell>
          <cell r="X38">
            <v>0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95"/>
  <sheetViews>
    <sheetView showGridLines="0" topLeftCell="A25" workbookViewId="0">
      <selection activeCell="E15" sqref="E15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2022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'[1]1st'!$AC$34</f>
        <v>2.1</v>
      </c>
      <c r="C11" s="10">
        <f>'[1]1st'!$AC$35</f>
        <v>1.5</v>
      </c>
      <c r="D11" s="10">
        <f>'[1]1st'!$AC$36</f>
        <v>1.7923076923076924</v>
      </c>
      <c r="E11" s="11">
        <f>'[1]1st'!$X$38</f>
        <v>0</v>
      </c>
      <c r="F11" s="11"/>
      <c r="G11" s="2">
        <f>'[1]1st'!$U$38</f>
        <v>79</v>
      </c>
      <c r="H11" s="2">
        <f>'[1]1st'!$V$38</f>
        <v>62</v>
      </c>
      <c r="I11" s="10">
        <f t="shared" ref="I11:I26" si="0">AVERAGE(G11:H11)</f>
        <v>70.5</v>
      </c>
      <c r="J11" s="10">
        <f>IF((I11-65)&lt;=0," ",I11-65)</f>
        <v>5.5</v>
      </c>
      <c r="K11" s="10" t="str">
        <f t="shared" ref="K11:K26" si="1">IF((65-I11)&lt;=0," ",65-I11)</f>
        <v xml:space="preserve"> 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'[1]2nd'!$AC$34</f>
        <v>2.4</v>
      </c>
      <c r="C12" s="10">
        <f>'[1]2nd'!$AC$35</f>
        <v>1.2</v>
      </c>
      <c r="D12" s="10">
        <f>'[1]2nd'!$AC$36</f>
        <v>1.6833333333333329</v>
      </c>
      <c r="E12" s="11">
        <f>'[1]2nd'!$X$38</f>
        <v>0.62</v>
      </c>
      <c r="F12" s="11"/>
      <c r="G12" s="2">
        <f>'[1]2nd'!$U$38</f>
        <v>71</v>
      </c>
      <c r="H12" s="2">
        <f>'[1]2nd'!$V$38</f>
        <v>62</v>
      </c>
      <c r="I12" s="10">
        <f t="shared" si="0"/>
        <v>66.5</v>
      </c>
      <c r="J12" s="10">
        <f t="shared" ref="J12:J27" si="3">IF((I12-65)&lt;=0," ",I12-65)</f>
        <v>1.5</v>
      </c>
      <c r="K12" s="10" t="str">
        <f t="shared" si="1"/>
        <v xml:space="preserve"> 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'[1]3rd'!$AC$34</f>
        <v>2.8</v>
      </c>
      <c r="C13" s="10">
        <f>'[1]3rd'!$AC$35</f>
        <v>1.7</v>
      </c>
      <c r="D13" s="10">
        <f>'[1]3rd'!$AC$36</f>
        <v>2.3615384615384611</v>
      </c>
      <c r="E13" s="11">
        <f>'[1]3rd'!$X$38</f>
        <v>0.82</v>
      </c>
      <c r="F13" s="11"/>
      <c r="G13" s="2">
        <f>'[1]3rd'!$U$38</f>
        <v>62</v>
      </c>
      <c r="H13" s="2">
        <f>'[1]3rd'!$V$38</f>
        <v>32</v>
      </c>
      <c r="I13" s="10">
        <f t="shared" si="0"/>
        <v>47</v>
      </c>
      <c r="J13" s="10" t="str">
        <f t="shared" si="3"/>
        <v xml:space="preserve"> </v>
      </c>
      <c r="K13" s="10">
        <f t="shared" si="1"/>
        <v>18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'[1]4th'!$AC$34</f>
        <v>6.7</v>
      </c>
      <c r="C14" s="10">
        <f>'[1]4th'!$AC$35</f>
        <v>2.4</v>
      </c>
      <c r="D14" s="10">
        <f>'[1]4th'!$AC$36</f>
        <v>4.6076923076923082</v>
      </c>
      <c r="E14" s="11">
        <f>'[1]4th'!$X$38</f>
        <v>0</v>
      </c>
      <c r="F14" s="2"/>
      <c r="G14" s="2">
        <f>'[1]4th'!$U$38</f>
        <v>45</v>
      </c>
      <c r="H14" s="2">
        <f>'[1]4th'!$V$38</f>
        <v>28</v>
      </c>
      <c r="I14" s="10">
        <f t="shared" si="0"/>
        <v>36.5</v>
      </c>
      <c r="J14" s="10" t="str">
        <f t="shared" si="3"/>
        <v xml:space="preserve"> </v>
      </c>
      <c r="K14" s="10">
        <f t="shared" si="1"/>
        <v>28.5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'[1]5th'!$AC$34</f>
        <v>9.6</v>
      </c>
      <c r="C15" s="10">
        <f>'[1]5th'!$AC$35</f>
        <v>6.7</v>
      </c>
      <c r="D15" s="10">
        <f>'[1]5th'!$AC$36</f>
        <v>8.2538461538461529</v>
      </c>
      <c r="E15" s="11">
        <f>'[1]5th'!$X$38</f>
        <v>0.5</v>
      </c>
      <c r="F15" s="11"/>
      <c r="G15" s="2">
        <f>'[1]5th'!$U$38</f>
        <v>50</v>
      </c>
      <c r="H15" s="2">
        <f>'[1]5th'!$V$38</f>
        <v>28</v>
      </c>
      <c r="I15" s="10">
        <f t="shared" si="0"/>
        <v>39</v>
      </c>
      <c r="J15" s="10" t="str">
        <f t="shared" si="3"/>
        <v xml:space="preserve"> </v>
      </c>
      <c r="K15" s="10">
        <f t="shared" si="1"/>
        <v>26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'[1]6th'!$AC$34</f>
        <v>11.1</v>
      </c>
      <c r="C16" s="10">
        <f>'[1]6th'!$AC$35</f>
        <v>9.6</v>
      </c>
      <c r="D16" s="10">
        <f>'[1]6th'!$AC$36</f>
        <v>10.423076923076923</v>
      </c>
      <c r="E16" s="11">
        <f>'[1]6th'!$X$38</f>
        <v>0</v>
      </c>
      <c r="F16" s="11"/>
      <c r="G16" s="2">
        <f>'[1]6th'!$U$38</f>
        <v>60</v>
      </c>
      <c r="H16" s="2">
        <f>'[1]6th'!$V$38</f>
        <v>28</v>
      </c>
      <c r="I16" s="10">
        <f t="shared" si="0"/>
        <v>44</v>
      </c>
      <c r="J16" s="10" t="str">
        <f t="shared" si="3"/>
        <v xml:space="preserve"> </v>
      </c>
      <c r="K16" s="10">
        <f t="shared" si="1"/>
        <v>21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'[1]7th'!$AC$34</f>
        <v>11.8</v>
      </c>
      <c r="C17" s="10">
        <f>'[1]7th'!$AC$35</f>
        <v>11.1</v>
      </c>
      <c r="D17" s="10">
        <f>'[1]7th'!$AC$36</f>
        <v>11.461538461538463</v>
      </c>
      <c r="E17" s="11">
        <f>'[1]7th'!$X$38</f>
        <v>0</v>
      </c>
      <c r="F17" s="11"/>
      <c r="G17" s="2">
        <f>'[1]7th'!$U$38</f>
        <v>56</v>
      </c>
      <c r="H17" s="2">
        <f>'[1]7th'!$V$38</f>
        <v>30</v>
      </c>
      <c r="I17" s="10">
        <f t="shared" si="0"/>
        <v>43</v>
      </c>
      <c r="J17" s="10" t="str">
        <f t="shared" si="3"/>
        <v xml:space="preserve"> </v>
      </c>
      <c r="K17" s="10">
        <f t="shared" si="1"/>
        <v>22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'[1]8th'!$AC$34</f>
        <v>12</v>
      </c>
      <c r="C18" s="10">
        <f>'[1]8th'!$AC$35</f>
        <v>11.8</v>
      </c>
      <c r="D18" s="10">
        <f>'[1]8th'!$AC$36</f>
        <v>11.869230769230771</v>
      </c>
      <c r="E18" s="11">
        <f>'[1]8th'!$X$38</f>
        <v>0</v>
      </c>
      <c r="F18" s="12"/>
      <c r="G18" s="2">
        <f>'[1]8th'!$U$38</f>
        <v>41</v>
      </c>
      <c r="H18" s="2">
        <f>'[1]8th'!$V$38</f>
        <v>25</v>
      </c>
      <c r="I18" s="10">
        <f t="shared" si="0"/>
        <v>33</v>
      </c>
      <c r="J18" s="10" t="str">
        <f t="shared" si="3"/>
        <v xml:space="preserve"> </v>
      </c>
      <c r="K18" s="10">
        <f t="shared" si="1"/>
        <v>32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'[1]9th'!$AC$34</f>
        <v>11.8</v>
      </c>
      <c r="C19" s="10">
        <f>'[1]9th'!$AC$35</f>
        <v>10.8</v>
      </c>
      <c r="D19" s="10">
        <f>'[1]9th'!$AC$36</f>
        <v>11.261538461538464</v>
      </c>
      <c r="E19" s="11">
        <f>'[1]9th'!$X$38</f>
        <v>0.38</v>
      </c>
      <c r="F19" s="11"/>
      <c r="G19" s="2">
        <f>'[1]9th'!$U$38</f>
        <v>69</v>
      </c>
      <c r="H19" s="2">
        <f>'[1]9th'!$V$38</f>
        <v>29</v>
      </c>
      <c r="I19" s="10">
        <f t="shared" si="0"/>
        <v>49</v>
      </c>
      <c r="J19" s="10" t="str">
        <f t="shared" si="3"/>
        <v xml:space="preserve"> </v>
      </c>
      <c r="K19" s="10">
        <f t="shared" si="1"/>
        <v>16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'[1]10th'!$AC$34</f>
        <v>10.8</v>
      </c>
      <c r="C20" s="10">
        <f>'[1]10th'!$AC$35</f>
        <v>8.5</v>
      </c>
      <c r="D20" s="10">
        <f>'[1]10th'!$AC$36</f>
        <v>9.8461538461538449</v>
      </c>
      <c r="E20" s="11">
        <f>'[1]10th'!$X$38</f>
        <v>0.04</v>
      </c>
      <c r="F20" s="2"/>
      <c r="G20" s="2">
        <f>'[1]10th'!$U$38</f>
        <v>58</v>
      </c>
      <c r="H20" s="2">
        <f>'[1]10th'!$V$38</f>
        <v>30</v>
      </c>
      <c r="I20" s="10">
        <f t="shared" si="0"/>
        <v>44</v>
      </c>
      <c r="J20" s="10" t="str">
        <f t="shared" si="3"/>
        <v xml:space="preserve"> </v>
      </c>
      <c r="K20" s="10">
        <f t="shared" si="1"/>
        <v>21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'[1]11th'!$AC$34</f>
        <v>8.5</v>
      </c>
      <c r="C21" s="10">
        <f>'[1]11th'!$AC$35</f>
        <v>5.6</v>
      </c>
      <c r="D21" s="10">
        <f>'[1]11th'!$AC$36</f>
        <v>6.9461538461538463</v>
      </c>
      <c r="E21" s="11">
        <f>'[1]11th'!$X$38</f>
        <v>0</v>
      </c>
      <c r="F21" s="11"/>
      <c r="G21" s="2">
        <f>'[1]11th'!$U$38</f>
        <v>40</v>
      </c>
      <c r="H21" s="2">
        <f>'[1]11th'!$V$38</f>
        <v>26</v>
      </c>
      <c r="I21" s="10">
        <f t="shared" si="0"/>
        <v>33</v>
      </c>
      <c r="J21" s="10" t="str">
        <f t="shared" si="3"/>
        <v xml:space="preserve"> </v>
      </c>
      <c r="K21" s="10">
        <f t="shared" si="1"/>
        <v>32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'[1]12th'!$AC$34</f>
        <v>5.6</v>
      </c>
      <c r="C22" s="10">
        <f>'[1]12th'!$AC$35</f>
        <v>4.2</v>
      </c>
      <c r="D22" s="10">
        <f>'[1]12th'!$AC$36</f>
        <v>4.8769230769230774</v>
      </c>
      <c r="E22" s="11">
        <f>'[1]12th'!$X$38</f>
        <v>0</v>
      </c>
      <c r="F22" s="11"/>
      <c r="G22" s="2">
        <f>'[1]12th'!$U$38</f>
        <v>53</v>
      </c>
      <c r="H22" s="2">
        <f>'[1]12th'!$V$38</f>
        <v>23</v>
      </c>
      <c r="I22" s="10">
        <f t="shared" si="0"/>
        <v>38</v>
      </c>
      <c r="J22" s="10" t="str">
        <f t="shared" si="3"/>
        <v xml:space="preserve"> </v>
      </c>
      <c r="K22" s="10">
        <f t="shared" si="1"/>
        <v>27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'[1]13th'!$AC$34</f>
        <v>4.2</v>
      </c>
      <c r="C23" s="10">
        <f>'[1]13th'!$AC$35</f>
        <v>4</v>
      </c>
      <c r="D23" s="10">
        <f>'[1]13th'!$AC$36</f>
        <v>4.0419999999999998</v>
      </c>
      <c r="E23" s="11">
        <f>'[1]13th'!$X$38</f>
        <v>0</v>
      </c>
      <c r="F23" s="11"/>
      <c r="G23" s="2">
        <f>'[1]13th'!$U$38</f>
        <v>55</v>
      </c>
      <c r="H23" s="2">
        <f>'[1]13th'!$V$38</f>
        <v>28</v>
      </c>
      <c r="I23" s="10">
        <f t="shared" si="0"/>
        <v>41.5</v>
      </c>
      <c r="J23" s="10" t="str">
        <f t="shared" si="3"/>
        <v xml:space="preserve"> </v>
      </c>
      <c r="K23" s="10">
        <f t="shared" si="1"/>
        <v>23.5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'[1]14th'!$AC$34</f>
        <v>4</v>
      </c>
      <c r="C24" s="10">
        <f>'[1]14th'!$AC$35</f>
        <v>3.7</v>
      </c>
      <c r="D24" s="10">
        <f>'[1]14th'!$AC$36</f>
        <v>3.8615384615384611</v>
      </c>
      <c r="E24" s="11">
        <f>'[1]14th'!$X$38</f>
        <v>0</v>
      </c>
      <c r="F24" s="11"/>
      <c r="G24" s="2">
        <f>'[1]14th'!$U$38</f>
        <v>55</v>
      </c>
      <c r="H24" s="2">
        <f>'[1]14th'!$V$38</f>
        <v>32</v>
      </c>
      <c r="I24" s="10">
        <f t="shared" si="0"/>
        <v>43.5</v>
      </c>
      <c r="J24" s="10" t="str">
        <f t="shared" si="3"/>
        <v xml:space="preserve"> </v>
      </c>
      <c r="K24" s="10">
        <f t="shared" si="1"/>
        <v>21.5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'[1]15th'!$AC$34</f>
        <v>3.8</v>
      </c>
      <c r="C25" s="10">
        <f>'[1]15th'!$AC$35</f>
        <v>3.5</v>
      </c>
      <c r="D25" s="10">
        <f>'[1]15th'!$AC$36</f>
        <v>3.6692307692307691</v>
      </c>
      <c r="E25" s="11">
        <f>'[1]15th'!$X$38</f>
        <v>0</v>
      </c>
      <c r="F25" s="11"/>
      <c r="G25" s="2">
        <f>'[1]15th'!$U$38</f>
        <v>41</v>
      </c>
      <c r="H25" s="2">
        <f>'[1]15th'!$V$38</f>
        <v>29</v>
      </c>
      <c r="I25" s="10">
        <f t="shared" si="0"/>
        <v>35</v>
      </c>
      <c r="J25" s="10" t="str">
        <f t="shared" si="3"/>
        <v xml:space="preserve"> </v>
      </c>
      <c r="K25" s="10">
        <f t="shared" si="1"/>
        <v>30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'[1]16th'!$AC$34</f>
        <v>5.0999999999999996</v>
      </c>
      <c r="C26" s="10">
        <f>'[1]16th'!$AC$35</f>
        <v>3.1</v>
      </c>
      <c r="D26" s="10">
        <f>'[1]16th'!$AC$36</f>
        <v>3.7230769230769236</v>
      </c>
      <c r="E26" s="11">
        <f>'[1]16th'!$X$38</f>
        <v>2.06</v>
      </c>
      <c r="F26" s="11"/>
      <c r="G26" s="2">
        <f>'[1]16th'!$U$38</f>
        <v>59</v>
      </c>
      <c r="H26" s="2">
        <f>'[1]16th'!$V$38</f>
        <v>29</v>
      </c>
      <c r="I26" s="10">
        <f t="shared" si="0"/>
        <v>44</v>
      </c>
      <c r="J26" s="10" t="str">
        <f t="shared" si="3"/>
        <v xml:space="preserve"> </v>
      </c>
      <c r="K26" s="10">
        <f t="shared" si="1"/>
        <v>21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'[1]17th'!$AC$34</f>
        <v>8</v>
      </c>
      <c r="C27" s="10">
        <f>'[1]17th'!$AC$35</f>
        <v>5.0999999999999996</v>
      </c>
      <c r="D27" s="10">
        <f>'[1]17th'!$AC$36</f>
        <v>6.4615384615384617</v>
      </c>
      <c r="E27" s="11">
        <f>'[1]17th'!$X$38</f>
        <v>0</v>
      </c>
      <c r="F27" s="2"/>
      <c r="G27" s="2">
        <f>'[1]17th'!$U$38</f>
        <v>46</v>
      </c>
      <c r="H27" s="2">
        <f>'[1]17th'!$V$38</f>
        <v>36</v>
      </c>
      <c r="I27" s="10">
        <f t="shared" ref="I27:I41" si="4">AVERAGE(G27:H27)</f>
        <v>41</v>
      </c>
      <c r="J27" s="10" t="str">
        <f t="shared" si="3"/>
        <v xml:space="preserve"> </v>
      </c>
      <c r="K27" s="10">
        <f t="shared" ref="K27:K41" si="5">IF((65-I27)&lt;=0," ",65-I27)</f>
        <v>24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'[1]18th'!$AC$34</f>
        <v>9.8000000000000007</v>
      </c>
      <c r="C28" s="10">
        <f>'[1]18th'!$AC$35</f>
        <v>8</v>
      </c>
      <c r="D28" s="10">
        <f>'[1]18th'!$AC$36</f>
        <v>8.953846153846154</v>
      </c>
      <c r="E28" s="11">
        <f>'[1]18th'!$X$38</f>
        <v>0</v>
      </c>
      <c r="F28" s="11"/>
      <c r="G28" s="2">
        <f>'[1]18th'!$U$38</f>
        <v>48</v>
      </c>
      <c r="H28" s="2">
        <f>'[1]18th'!$V$38</f>
        <v>29</v>
      </c>
      <c r="I28" s="10">
        <f t="shared" si="4"/>
        <v>38.5</v>
      </c>
      <c r="J28" s="10" t="str">
        <f t="shared" ref="J28:J41" si="6">IF((I28-65)&lt;=0," ",I28-65)</f>
        <v xml:space="preserve"> </v>
      </c>
      <c r="K28" s="10">
        <f t="shared" si="5"/>
        <v>26.5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'[1]19th'!$AC$34</f>
        <v>10.9</v>
      </c>
      <c r="C29" s="10">
        <f>'[1]19th'!$AC$35</f>
        <v>9.8000000000000007</v>
      </c>
      <c r="D29" s="10">
        <f>'[1]19th'!$AC$36</f>
        <v>10.361538461538462</v>
      </c>
      <c r="E29" s="11">
        <f>'[1]19th'!$X$38</f>
        <v>0</v>
      </c>
      <c r="F29" s="11"/>
      <c r="G29" s="2">
        <f>'[1]19th'!$U$38</f>
        <v>60</v>
      </c>
      <c r="H29" s="2">
        <f>'[1]19th'!$V$38</f>
        <v>27</v>
      </c>
      <c r="I29" s="10">
        <f t="shared" si="4"/>
        <v>43.5</v>
      </c>
      <c r="J29" s="10" t="str">
        <f t="shared" si="6"/>
        <v xml:space="preserve"> </v>
      </c>
      <c r="K29" s="10">
        <f t="shared" si="5"/>
        <v>21.5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'[1]20th'!$AC$34</f>
        <v>11.4</v>
      </c>
      <c r="C30" s="10">
        <f>'[1]20th'!$AC$35</f>
        <v>10.9</v>
      </c>
      <c r="D30" s="10">
        <f>'[1]20th'!$AC$36</f>
        <v>11.153846153846153</v>
      </c>
      <c r="E30" s="11">
        <f>'[1]20th'!$X$38</f>
        <v>0.14000000000000001</v>
      </c>
      <c r="F30" s="11"/>
      <c r="G30" s="2">
        <f>'[1]20th'!$U$38</f>
        <v>56</v>
      </c>
      <c r="H30" s="2">
        <f>'[1]20th'!$V$38</f>
        <v>34</v>
      </c>
      <c r="I30" s="10">
        <f t="shared" si="4"/>
        <v>45</v>
      </c>
      <c r="J30" s="10" t="str">
        <f t="shared" si="6"/>
        <v xml:space="preserve"> </v>
      </c>
      <c r="K30" s="10">
        <f t="shared" si="5"/>
        <v>20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7">A30+1</f>
        <v>21</v>
      </c>
      <c r="B31" s="10">
        <f>'[1]21st'!$AC$34</f>
        <v>11.2</v>
      </c>
      <c r="C31" s="10">
        <f>'[1]21st'!$AC$35</f>
        <v>10.7</v>
      </c>
      <c r="D31" s="10">
        <f>'[1]21st'!$AC$36</f>
        <v>11.023076923076921</v>
      </c>
      <c r="E31" s="11">
        <f>'[1]21st'!$X$38</f>
        <v>0.3</v>
      </c>
      <c r="F31" s="11">
        <v>1</v>
      </c>
      <c r="G31" s="2">
        <f>'[1]21st'!$U$38</f>
        <v>34</v>
      </c>
      <c r="H31" s="2">
        <f>'[1]21st'!$V$38</f>
        <v>24</v>
      </c>
      <c r="I31" s="10">
        <f t="shared" si="4"/>
        <v>29</v>
      </c>
      <c r="J31" s="10" t="str">
        <f t="shared" si="6"/>
        <v xml:space="preserve"> </v>
      </c>
      <c r="K31" s="10">
        <f t="shared" si="5"/>
        <v>36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7"/>
        <v>22</v>
      </c>
      <c r="B32" s="10">
        <f>'[1]22nd'!$AC$34</f>
        <v>10.7</v>
      </c>
      <c r="C32" s="10">
        <f>'[1]22nd'!$AC$35</f>
        <v>10</v>
      </c>
      <c r="D32" s="10">
        <f>'[1]22nd'!$AC$36</f>
        <v>10.446153846153846</v>
      </c>
      <c r="E32" s="11">
        <f>'[1]22nd'!$X$38</f>
        <v>0.25</v>
      </c>
      <c r="F32" s="11">
        <v>2</v>
      </c>
      <c r="G32" s="2">
        <f>'[1]22nd'!$U$38</f>
        <v>34</v>
      </c>
      <c r="H32" s="2">
        <f>'[1]22nd'!$V$38</f>
        <v>21</v>
      </c>
      <c r="I32" s="10">
        <f t="shared" si="4"/>
        <v>27.5</v>
      </c>
      <c r="J32" s="10" t="str">
        <f t="shared" si="6"/>
        <v xml:space="preserve"> </v>
      </c>
      <c r="K32" s="10">
        <f t="shared" si="5"/>
        <v>37.5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7"/>
        <v>23</v>
      </c>
      <c r="B33" s="10">
        <f>'[1]23rd'!$AC$34</f>
        <v>10</v>
      </c>
      <c r="C33" s="10">
        <f>'[1]23rd'!$AC$35</f>
        <v>8.6</v>
      </c>
      <c r="D33" s="10">
        <f>'[1]23rd'!$AC$36</f>
        <v>9.3615384615384603</v>
      </c>
      <c r="E33" s="11">
        <f>'[1]23rd'!$X$38</f>
        <v>0</v>
      </c>
      <c r="F33" s="11"/>
      <c r="G33" s="2">
        <f>'[1]23rd'!$U$38</f>
        <v>45</v>
      </c>
      <c r="H33" s="2">
        <f>'[1]23rd'!$V$38</f>
        <v>17</v>
      </c>
      <c r="I33" s="10">
        <f t="shared" si="4"/>
        <v>31</v>
      </c>
      <c r="J33" s="10" t="str">
        <f t="shared" si="6"/>
        <v xml:space="preserve"> </v>
      </c>
      <c r="K33" s="10">
        <f t="shared" si="5"/>
        <v>34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7"/>
        <v>24</v>
      </c>
      <c r="B34" s="10">
        <f>'[1]24th'!$AC$34</f>
        <v>16</v>
      </c>
      <c r="C34" s="10">
        <f>'[1]24th'!$AC$35</f>
        <v>7.4</v>
      </c>
      <c r="D34" s="10">
        <f>'[1]24th'!$AC$36</f>
        <v>8.5076923076923077</v>
      </c>
      <c r="E34" s="11">
        <f>'[1]24th'!$X$38</f>
        <v>0</v>
      </c>
      <c r="F34" s="2"/>
      <c r="G34" s="2">
        <f>'[1]24th'!$U$38</f>
        <v>50</v>
      </c>
      <c r="H34" s="2">
        <f>'[1]24th'!$V$38</f>
        <v>27</v>
      </c>
      <c r="I34" s="10">
        <f t="shared" si="4"/>
        <v>38.5</v>
      </c>
      <c r="J34" s="10" t="str">
        <f t="shared" si="6"/>
        <v xml:space="preserve"> </v>
      </c>
      <c r="K34" s="10">
        <f t="shared" si="5"/>
        <v>26.5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7"/>
        <v>25</v>
      </c>
      <c r="B35" s="10">
        <f>'[1]25th'!$AC$34</f>
        <v>7.5</v>
      </c>
      <c r="C35" s="10">
        <f>'[1]25th'!$AC$35</f>
        <v>6.6</v>
      </c>
      <c r="D35" s="10">
        <f>'[1]25th'!$AC$36</f>
        <v>6.8538461538461544</v>
      </c>
      <c r="E35" s="11">
        <f>'[1]25th'!$X$38</f>
        <v>0</v>
      </c>
      <c r="F35" s="11"/>
      <c r="G35" s="2">
        <f>'[1]25th'!$U$38</f>
        <v>56</v>
      </c>
      <c r="H35" s="2">
        <f>'[1]25th'!$V$38</f>
        <v>31</v>
      </c>
      <c r="I35" s="10">
        <f t="shared" si="4"/>
        <v>43.5</v>
      </c>
      <c r="J35" s="10" t="str">
        <f t="shared" si="6"/>
        <v xml:space="preserve"> </v>
      </c>
      <c r="K35" s="10">
        <f t="shared" si="5"/>
        <v>21.5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7"/>
        <v>26</v>
      </c>
      <c r="B36" s="10">
        <f>'[1]26th'!$AC$34</f>
        <v>6.6</v>
      </c>
      <c r="C36" s="10">
        <f>'[1]26th'!$AC$35</f>
        <v>6</v>
      </c>
      <c r="D36" s="10">
        <f>'[1]26th'!$AC$36</f>
        <v>6.161538461538461</v>
      </c>
      <c r="E36" s="11">
        <f>'[1]26th'!$X$38</f>
        <v>0</v>
      </c>
      <c r="F36" s="11"/>
      <c r="G36" s="2">
        <f>'[1]26th'!$U$38</f>
        <v>41</v>
      </c>
      <c r="H36" s="2">
        <f>'[1]26th'!$V$38</f>
        <v>21</v>
      </c>
      <c r="I36" s="10">
        <f t="shared" si="4"/>
        <v>31</v>
      </c>
      <c r="J36" s="10" t="str">
        <f t="shared" si="6"/>
        <v xml:space="preserve"> </v>
      </c>
      <c r="K36" s="10">
        <f t="shared" si="5"/>
        <v>34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7"/>
        <v>27</v>
      </c>
      <c r="B37" s="10">
        <f>'[1]27th'!$AC$34</f>
        <v>6</v>
      </c>
      <c r="C37" s="10">
        <f>'[1]27th'!$AC$35</f>
        <v>5.4</v>
      </c>
      <c r="D37" s="10">
        <f>'[1]27th'!$AC$36</f>
        <v>5.6538461538461542</v>
      </c>
      <c r="E37" s="11">
        <f>'[1]27th'!$X$38</f>
        <v>0</v>
      </c>
      <c r="F37" s="11"/>
      <c r="G37" s="2">
        <f>'[1]27th'!$U$38</f>
        <v>45</v>
      </c>
      <c r="H37" s="2">
        <f>'[1]27th'!$V$38</f>
        <v>20</v>
      </c>
      <c r="I37" s="10">
        <f t="shared" si="4"/>
        <v>32.5</v>
      </c>
      <c r="J37" s="10" t="str">
        <f t="shared" si="6"/>
        <v xml:space="preserve"> </v>
      </c>
      <c r="K37" s="10">
        <f t="shared" si="5"/>
        <v>32.5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'[1]28th'!$AC$34</f>
        <v>5.4</v>
      </c>
      <c r="C38" s="10">
        <f>'[1]28th'!$AC$35</f>
        <v>4.7</v>
      </c>
      <c r="D38" s="10">
        <f>'[1]28th'!$AC$36</f>
        <v>5.0307692307692315</v>
      </c>
      <c r="E38" s="11">
        <f>'[1]28th'!$X$38</f>
        <v>0</v>
      </c>
      <c r="F38" s="11"/>
      <c r="G38" s="2">
        <f>'[1]28th'!$U$38</f>
        <v>45</v>
      </c>
      <c r="H38" s="2">
        <f>'[1]28th'!$V$38</f>
        <v>24</v>
      </c>
      <c r="I38" s="10">
        <f t="shared" si="4"/>
        <v>34.5</v>
      </c>
      <c r="J38" s="10" t="str">
        <f t="shared" si="6"/>
        <v xml:space="preserve"> </v>
      </c>
      <c r="K38" s="10">
        <f t="shared" si="5"/>
        <v>30.5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>
        <v>29</v>
      </c>
      <c r="B39" s="10">
        <f>'[1]29th'!$AC$34</f>
        <v>4.7</v>
      </c>
      <c r="C39" s="10">
        <f>'[1]29th'!$AC$35</f>
        <v>4</v>
      </c>
      <c r="D39" s="10">
        <f>'[1]29th'!$AC$36</f>
        <v>4.3461538461538458</v>
      </c>
      <c r="E39" s="11">
        <f>'[1]29th'!$X$38</f>
        <v>0</v>
      </c>
      <c r="F39" s="11"/>
      <c r="G39" s="2">
        <f>'[1]29th'!$U$38</f>
        <v>37</v>
      </c>
      <c r="H39" s="2">
        <f>'[1]29th'!$V$38</f>
        <v>27</v>
      </c>
      <c r="I39" s="10">
        <f t="shared" si="4"/>
        <v>32</v>
      </c>
      <c r="J39" s="10" t="str">
        <f t="shared" si="6"/>
        <v xml:space="preserve"> </v>
      </c>
      <c r="K39" s="10">
        <f t="shared" si="5"/>
        <v>33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>
        <v>30</v>
      </c>
      <c r="B40" s="10">
        <f>'[1]30th'!$AC$34</f>
        <v>4.2</v>
      </c>
      <c r="C40" s="10">
        <f>'[1]30th'!$AC$35</f>
        <v>4</v>
      </c>
      <c r="D40" s="10">
        <f>'[1]30th'!$AC$36</f>
        <v>4.023076923076923</v>
      </c>
      <c r="E40" s="11">
        <f>'[1]30th'!$X$38</f>
        <v>0</v>
      </c>
      <c r="F40" s="11"/>
      <c r="G40" s="2">
        <f>'[1]30th'!$U$38</f>
        <v>45</v>
      </c>
      <c r="H40" s="2">
        <f>'[1]30th'!$V$38</f>
        <v>17</v>
      </c>
      <c r="I40" s="10">
        <f t="shared" si="4"/>
        <v>31</v>
      </c>
      <c r="J40" s="10" t="str">
        <f t="shared" si="6"/>
        <v xml:space="preserve"> </v>
      </c>
      <c r="K40" s="10">
        <f t="shared" si="5"/>
        <v>34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>
        <v>31</v>
      </c>
      <c r="B41" s="10">
        <f>'[1]31st'!$AC$34</f>
        <v>4</v>
      </c>
      <c r="C41" s="10">
        <f>'[1]31st'!$AC$35</f>
        <v>3.8</v>
      </c>
      <c r="D41" s="10">
        <f>'[1]31st'!$AC$36</f>
        <v>3.8923076923076914</v>
      </c>
      <c r="E41" s="11">
        <f>'[1]31st'!$X$38</f>
        <v>0</v>
      </c>
      <c r="F41" s="11"/>
      <c r="G41" s="2">
        <f>'[1]31st'!$U$38</f>
        <v>52</v>
      </c>
      <c r="H41" s="2">
        <f>'[1]31st'!$V$38</f>
        <v>23</v>
      </c>
      <c r="I41" s="10">
        <f t="shared" si="4"/>
        <v>37.5</v>
      </c>
      <c r="J41" s="10" t="str">
        <f t="shared" si="6"/>
        <v xml:space="preserve"> </v>
      </c>
      <c r="K41" s="10">
        <f t="shared" si="5"/>
        <v>27.5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8">SUM(E11:E41)</f>
        <v>5.1099999999999994</v>
      </c>
      <c r="F43" s="11">
        <f t="shared" si="8"/>
        <v>3</v>
      </c>
      <c r="G43" s="13">
        <f t="shared" si="8"/>
        <v>1588</v>
      </c>
      <c r="H43" s="13">
        <f t="shared" si="8"/>
        <v>899</v>
      </c>
      <c r="I43" s="10">
        <f t="shared" si="8"/>
        <v>1243.5</v>
      </c>
      <c r="J43" s="10">
        <f t="shared" si="8"/>
        <v>7</v>
      </c>
      <c r="K43" s="10">
        <f t="shared" si="8"/>
        <v>778.5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6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16</v>
      </c>
      <c r="C45" s="10"/>
      <c r="D45" s="10"/>
      <c r="E45" s="11">
        <f>MAX(E11:E41)</f>
        <v>2.06</v>
      </c>
      <c r="F45" s="11">
        <f>MAX(F11:F41)</f>
        <v>2</v>
      </c>
      <c r="G45" s="13">
        <f>MAX(G11:G41)</f>
        <v>79</v>
      </c>
      <c r="H45" s="13"/>
      <c r="I45" s="13"/>
      <c r="J45" s="10">
        <f>MAX(J11:J41)</f>
        <v>5.5</v>
      </c>
      <c r="K45" s="10">
        <f>MAX(K11:K41)</f>
        <v>37.5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1.2</v>
      </c>
      <c r="D46" s="10"/>
      <c r="E46" s="11">
        <f>MIN(E11:E41)</f>
        <v>0</v>
      </c>
      <c r="F46" s="11">
        <f>MIN(F11:F41)</f>
        <v>1</v>
      </c>
      <c r="G46" s="13"/>
      <c r="H46" s="13">
        <f>MIN(H11:H41)</f>
        <v>17</v>
      </c>
      <c r="I46" s="13"/>
      <c r="J46" s="10">
        <f>MIN(J11:J41)</f>
        <v>1.5</v>
      </c>
      <c r="K46" s="10">
        <f>MIN(K11:K41)</f>
        <v>16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6.8680628618693138</v>
      </c>
      <c r="E47" s="11">
        <f>AVERAGE(E11:E41)</f>
        <v>0.16483870967741934</v>
      </c>
      <c r="F47" s="11">
        <f>AVERAGE(F11:F41)</f>
        <v>1.5</v>
      </c>
      <c r="G47" s="13"/>
      <c r="H47" s="13"/>
      <c r="I47" s="10">
        <f>AVERAGE(I11:I41)</f>
        <v>40.112903225806448</v>
      </c>
      <c r="J47" s="10">
        <f>AVERAGE(J11:J41)</f>
        <v>3.5</v>
      </c>
      <c r="K47" s="10">
        <f>AVERAGE(K11:K41)</f>
        <v>26.844827586206897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6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63" priority="1" stopIfTrue="1" operator="equal">
      <formula>0</formula>
    </cfRule>
    <cfRule type="cellIs" dxfId="62" priority="2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93"/>
  <sheetViews>
    <sheetView showGridLines="0" workbookViewId="0">
      <pane ySplit="9" topLeftCell="A10" activePane="bottomLeft" state="frozen"/>
      <selection activeCell="H27" sqref="H27"/>
      <selection pane="bottomLeft" activeCell="N24" sqref="N24"/>
    </sheetView>
  </sheetViews>
  <sheetFormatPr defaultColWidth="9.77734375" defaultRowHeight="15.75"/>
  <cols>
    <col min="1" max="1" width="6.77734375" style="1" customWidth="1"/>
    <col min="2" max="2" width="6.109375" style="1" customWidth="1"/>
    <col min="3" max="3" width="5.77734375" style="1" customWidth="1"/>
    <col min="4" max="4" width="6.6640625" style="1" customWidth="1"/>
    <col min="5" max="5" width="6.77734375" style="1" customWidth="1"/>
    <col min="6" max="6" width="11.55468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49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2022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56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3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M10" s="3"/>
      <c r="P10" s="6"/>
      <c r="Q10" s="6"/>
      <c r="R10" s="6"/>
      <c r="S10" s="7"/>
      <c r="U10" s="6"/>
      <c r="V10" s="6"/>
    </row>
    <row r="11" spans="1:26">
      <c r="A11" s="2">
        <v>1</v>
      </c>
      <c r="B11" s="10">
        <f>'[2]1st'!$AC$34</f>
        <v>3.8</v>
      </c>
      <c r="C11" s="10">
        <f>'[2]1st'!$AC$35</f>
        <v>3.6</v>
      </c>
      <c r="D11" s="10">
        <f>'[2]1st'!$AC$36</f>
        <v>3.7461538461538457</v>
      </c>
      <c r="E11" s="11">
        <f>'[2]1st'!$X$38</f>
        <v>0</v>
      </c>
      <c r="F11" s="11"/>
      <c r="G11" s="2">
        <f>'[2]1st'!$U$38</f>
        <v>53</v>
      </c>
      <c r="H11" s="2">
        <f>'[2]1st'!$V$38</f>
        <v>28</v>
      </c>
      <c r="I11" s="10">
        <f t="shared" ref="I11:I38" si="0">AVERAGE(G11:H11)</f>
        <v>40.5</v>
      </c>
      <c r="J11" s="10" t="str">
        <f>IF((I11-65)&lt;=0," ",I11-65)</f>
        <v xml:space="preserve"> </v>
      </c>
      <c r="K11" s="10">
        <f t="shared" ref="K11:K38" si="1">IF((65-I11)&lt;=0," ",65-I11)</f>
        <v>24.5</v>
      </c>
      <c r="L11" s="2"/>
      <c r="M11" s="2"/>
      <c r="N11" s="2"/>
      <c r="O11" s="2"/>
      <c r="P11" s="10"/>
      <c r="Q11" s="10"/>
      <c r="R11" s="10"/>
      <c r="S11" s="11"/>
      <c r="T11" s="2"/>
      <c r="U11" s="10"/>
      <c r="V11" s="10"/>
      <c r="W11" s="2"/>
      <c r="X11" s="2"/>
      <c r="Y11" s="2"/>
      <c r="Z11" s="2"/>
    </row>
    <row r="12" spans="1:26" ht="13.5" customHeight="1">
      <c r="A12" s="2">
        <f t="shared" ref="A12:A27" si="2">A11+1</f>
        <v>2</v>
      </c>
      <c r="B12" s="10">
        <f>'[2]2nd'!$AC$34</f>
        <v>3.5</v>
      </c>
      <c r="C12" s="10">
        <f>'[2]2nd'!$AC$35</f>
        <v>3.3</v>
      </c>
      <c r="D12" s="10">
        <f>'[2]2nd'!$AC$36</f>
        <v>3.4583333333333335</v>
      </c>
      <c r="E12" s="11">
        <f>'[2]2nd'!$X$38</f>
        <v>0</v>
      </c>
      <c r="F12" s="11"/>
      <c r="G12" s="2">
        <f>'[2]2nd'!$U$38</f>
        <v>56</v>
      </c>
      <c r="H12" s="2">
        <f>'[2]2nd'!$V$38</f>
        <v>27</v>
      </c>
      <c r="I12" s="10">
        <f t="shared" si="0"/>
        <v>41.5</v>
      </c>
      <c r="J12" s="10" t="str">
        <f t="shared" ref="J12:J38" si="3">IF((I12-65)&lt;=0," ",I12-65)</f>
        <v xml:space="preserve"> </v>
      </c>
      <c r="K12" s="10">
        <f t="shared" si="1"/>
        <v>23.5</v>
      </c>
      <c r="L12" s="2"/>
      <c r="M12" s="2"/>
      <c r="N12" s="2"/>
      <c r="O12" s="2"/>
      <c r="P12" s="10"/>
      <c r="Q12" s="10"/>
      <c r="R12" s="10"/>
      <c r="S12" s="11"/>
      <c r="T12" s="2"/>
      <c r="U12" s="10"/>
      <c r="V12" s="10"/>
      <c r="W12" s="2"/>
      <c r="X12" s="2"/>
      <c r="Y12" s="2"/>
      <c r="Z12" s="2"/>
    </row>
    <row r="13" spans="1:26">
      <c r="A13" s="2">
        <f t="shared" si="2"/>
        <v>3</v>
      </c>
      <c r="B13" s="10">
        <f>'[2]3rd'!$AC$34</f>
        <v>3.5</v>
      </c>
      <c r="C13" s="10">
        <f>'[2]3rd'!$AC$35</f>
        <v>3.3</v>
      </c>
      <c r="D13" s="10">
        <f>'[2]3rd'!$AC$36</f>
        <v>3.3923076923076931</v>
      </c>
      <c r="E13" s="11">
        <f>'[2]3rd'!$X$38</f>
        <v>0</v>
      </c>
      <c r="F13" s="11"/>
      <c r="G13" s="2">
        <f>'[2]3rd'!$U$38</f>
        <v>71</v>
      </c>
      <c r="H13" s="2">
        <f>'[2]3rd'!$V$38</f>
        <v>45</v>
      </c>
      <c r="I13" s="10">
        <f t="shared" si="0"/>
        <v>58</v>
      </c>
      <c r="J13" s="10" t="str">
        <f t="shared" si="3"/>
        <v xml:space="preserve"> </v>
      </c>
      <c r="K13" s="10">
        <f t="shared" si="1"/>
        <v>7</v>
      </c>
      <c r="L13" s="2"/>
      <c r="M13" s="2"/>
      <c r="N13" s="2"/>
      <c r="O13" s="2"/>
      <c r="P13" s="10"/>
      <c r="Q13" s="10"/>
      <c r="R13" s="10"/>
      <c r="S13" s="11"/>
      <c r="T13" s="2"/>
      <c r="U13" s="10"/>
      <c r="V13" s="10"/>
      <c r="W13" s="2"/>
      <c r="X13" s="2"/>
      <c r="Y13" s="2"/>
      <c r="Z13" s="2"/>
    </row>
    <row r="14" spans="1:26">
      <c r="A14" s="2">
        <f t="shared" si="2"/>
        <v>4</v>
      </c>
      <c r="B14" s="10">
        <f>'[2]4th'!$AC$34</f>
        <v>3.5</v>
      </c>
      <c r="C14" s="10">
        <f>'[2]4th'!$AC$35</f>
        <v>3.1</v>
      </c>
      <c r="D14" s="10">
        <f>'[2]4th'!$AC$36</f>
        <v>3.3030769230769228</v>
      </c>
      <c r="E14" s="11">
        <f>'[2]4th'!$X$38</f>
        <v>0.14000000000000001</v>
      </c>
      <c r="F14" s="11"/>
      <c r="G14" s="2">
        <f>'[2]4th'!$U$38</f>
        <v>78</v>
      </c>
      <c r="H14" s="2">
        <f>'[2]4th'!$V$38</f>
        <v>51</v>
      </c>
      <c r="I14" s="10">
        <f t="shared" si="0"/>
        <v>64.5</v>
      </c>
      <c r="J14" s="10" t="str">
        <f t="shared" si="3"/>
        <v xml:space="preserve"> </v>
      </c>
      <c r="K14" s="10">
        <f t="shared" si="1"/>
        <v>0.5</v>
      </c>
      <c r="L14" s="2"/>
      <c r="M14" s="2"/>
      <c r="N14" s="2"/>
      <c r="O14" s="2"/>
      <c r="P14" s="10"/>
      <c r="Q14" s="10"/>
      <c r="R14" s="10"/>
      <c r="S14" s="11"/>
      <c r="T14" s="2"/>
      <c r="U14" s="10"/>
      <c r="V14" s="10"/>
      <c r="W14" s="2"/>
      <c r="X14" s="2"/>
      <c r="Y14" s="2"/>
      <c r="Z14" s="2"/>
    </row>
    <row r="15" spans="1:26">
      <c r="A15" s="2">
        <f t="shared" si="2"/>
        <v>5</v>
      </c>
      <c r="B15" s="10">
        <f>'[2]5th'!$AC$34</f>
        <v>3.3</v>
      </c>
      <c r="C15" s="10">
        <f>'[2]5th'!$AC$35</f>
        <v>2.8</v>
      </c>
      <c r="D15" s="10">
        <f>'[2]5th'!$AC$36</f>
        <v>2.9846153846153851</v>
      </c>
      <c r="E15" s="11">
        <f>'[2]5th'!$X$38</f>
        <v>0.08</v>
      </c>
      <c r="F15" s="11"/>
      <c r="G15" s="2">
        <f>'[2]5th'!$U$38</f>
        <v>51</v>
      </c>
      <c r="H15" s="2">
        <f>'[2]5th'!$V$38</f>
        <v>30</v>
      </c>
      <c r="I15" s="10">
        <f t="shared" si="0"/>
        <v>40.5</v>
      </c>
      <c r="J15" s="10" t="str">
        <f t="shared" si="3"/>
        <v xml:space="preserve"> </v>
      </c>
      <c r="K15" s="10">
        <f t="shared" si="1"/>
        <v>24.5</v>
      </c>
      <c r="L15" s="2"/>
      <c r="M15" s="2"/>
      <c r="N15" s="2"/>
      <c r="O15" s="2"/>
      <c r="P15" s="10"/>
      <c r="Q15" s="10"/>
      <c r="R15" s="10"/>
      <c r="S15" s="11"/>
      <c r="T15" s="2"/>
      <c r="U15" s="10"/>
      <c r="V15" s="10"/>
      <c r="W15" s="2"/>
      <c r="X15" s="2"/>
      <c r="Y15" s="2"/>
      <c r="Z15" s="2"/>
    </row>
    <row r="16" spans="1:26">
      <c r="A16" s="2">
        <f t="shared" si="2"/>
        <v>6</v>
      </c>
      <c r="B16" s="10">
        <f>'[2]6th'!$AC$34</f>
        <v>3.2</v>
      </c>
      <c r="C16" s="10">
        <f>'[2]6th'!$AC$35</f>
        <v>2.8</v>
      </c>
      <c r="D16" s="10">
        <f>'[2]6th'!$AC$36</f>
        <v>3</v>
      </c>
      <c r="E16" s="11">
        <f>'[2]6th'!$X$38</f>
        <v>0</v>
      </c>
      <c r="F16" s="11"/>
      <c r="G16" s="2">
        <f>'[2]6th'!$U$38</f>
        <v>46</v>
      </c>
      <c r="H16" s="2">
        <f>'[2]6th'!$V$38</f>
        <v>26</v>
      </c>
      <c r="I16" s="10">
        <f t="shared" si="0"/>
        <v>36</v>
      </c>
      <c r="J16" s="10" t="str">
        <f t="shared" si="3"/>
        <v xml:space="preserve"> </v>
      </c>
      <c r="K16" s="10">
        <f t="shared" si="1"/>
        <v>29</v>
      </c>
      <c r="L16" s="2"/>
      <c r="M16" s="2"/>
      <c r="N16" s="2"/>
      <c r="O16" s="2"/>
      <c r="P16" s="10"/>
      <c r="Q16" s="10"/>
      <c r="R16" s="10"/>
      <c r="S16" s="11"/>
      <c r="T16" s="2"/>
      <c r="U16" s="10"/>
      <c r="V16" s="10"/>
      <c r="W16" s="2"/>
      <c r="X16" s="2"/>
      <c r="Y16" s="2"/>
      <c r="Z16" s="2"/>
    </row>
    <row r="17" spans="1:26">
      <c r="A17" s="2">
        <f t="shared" si="2"/>
        <v>7</v>
      </c>
      <c r="B17" s="10">
        <f>'[2]7th'!$AC$34</f>
        <v>3.8</v>
      </c>
      <c r="C17" s="10">
        <f>'[2]7th'!$AC$35</f>
        <v>2.8</v>
      </c>
      <c r="D17" s="10">
        <f>'[2]7th'!$AC$36</f>
        <v>3.1538461538461537</v>
      </c>
      <c r="E17" s="11">
        <f>'[2]7th'!$X$38</f>
        <v>1.25</v>
      </c>
      <c r="F17" s="11"/>
      <c r="G17" s="2">
        <f>'[2]7th'!$U$38</f>
        <v>42</v>
      </c>
      <c r="H17" s="2">
        <f>'[2]7th'!$V$38</f>
        <v>37</v>
      </c>
      <c r="I17" s="10">
        <f t="shared" si="0"/>
        <v>39.5</v>
      </c>
      <c r="J17" s="10" t="str">
        <f t="shared" si="3"/>
        <v xml:space="preserve"> </v>
      </c>
      <c r="K17" s="10">
        <f t="shared" si="1"/>
        <v>25.5</v>
      </c>
      <c r="L17" s="2"/>
      <c r="M17" s="2"/>
      <c r="N17" s="2"/>
      <c r="O17" s="2"/>
      <c r="P17" s="10"/>
      <c r="Q17" s="10"/>
      <c r="R17" s="10"/>
      <c r="S17" s="11"/>
      <c r="T17" s="2"/>
      <c r="U17" s="10"/>
      <c r="V17" s="10"/>
      <c r="W17" s="2"/>
      <c r="X17" s="2"/>
      <c r="Y17" s="2"/>
      <c r="Z17" s="2"/>
    </row>
    <row r="18" spans="1:26">
      <c r="A18" s="2">
        <f t="shared" si="2"/>
        <v>8</v>
      </c>
      <c r="B18" s="10">
        <f>'[2]8th'!$AC$34</f>
        <v>6.7</v>
      </c>
      <c r="C18" s="10">
        <f>'[2]8th'!$AC$35</f>
        <v>3.8</v>
      </c>
      <c r="D18" s="10">
        <f>'[2]8th'!$AC$36</f>
        <v>5.2153846153846155</v>
      </c>
      <c r="E18" s="11">
        <f>'[2]8th'!$X$38</f>
        <v>0.01</v>
      </c>
      <c r="F18" s="11"/>
      <c r="G18" s="2">
        <f>'[2]8th'!$U$38</f>
        <v>48</v>
      </c>
      <c r="H18" s="2">
        <f>'[2]8th'!$V$38</f>
        <v>33</v>
      </c>
      <c r="I18" s="10">
        <f t="shared" si="0"/>
        <v>40.5</v>
      </c>
      <c r="J18" s="10" t="str">
        <f t="shared" si="3"/>
        <v xml:space="preserve"> </v>
      </c>
      <c r="K18" s="10">
        <f t="shared" si="1"/>
        <v>24.5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>
        <f t="shared" si="2"/>
        <v>9</v>
      </c>
      <c r="B19" s="10">
        <f>'[2]9th'!$AC$34</f>
        <v>8.1</v>
      </c>
      <c r="C19" s="10">
        <f>'[2]9th'!$AC$35</f>
        <v>6.7</v>
      </c>
      <c r="D19" s="10">
        <f>'[2]9th'!$AC$36</f>
        <v>7.5846153846153843</v>
      </c>
      <c r="E19" s="11">
        <f>'[2]9th'!$X$38</f>
        <v>0</v>
      </c>
      <c r="F19" s="11"/>
      <c r="G19" s="2">
        <f>'[2]9th'!$U$38</f>
        <v>59</v>
      </c>
      <c r="H19" s="2">
        <f>'[2]9th'!$V$38</f>
        <v>28</v>
      </c>
      <c r="I19" s="10">
        <f t="shared" si="0"/>
        <v>43.5</v>
      </c>
      <c r="J19" s="10" t="str">
        <f t="shared" si="3"/>
        <v xml:space="preserve"> </v>
      </c>
      <c r="K19" s="10">
        <f t="shared" si="1"/>
        <v>21.5</v>
      </c>
      <c r="L19" s="2"/>
      <c r="M19" s="2"/>
      <c r="N19" s="2"/>
      <c r="O19" s="2"/>
      <c r="P19" s="10"/>
      <c r="Q19" s="10"/>
      <c r="R19" s="2"/>
      <c r="S19" s="11"/>
      <c r="T19" s="2"/>
      <c r="U19" s="2"/>
      <c r="V19" s="2"/>
      <c r="W19" s="2"/>
      <c r="X19" s="2"/>
      <c r="Y19" s="2"/>
      <c r="Z19" s="2"/>
    </row>
    <row r="20" spans="1:26">
      <c r="A20" s="2">
        <f t="shared" si="2"/>
        <v>10</v>
      </c>
      <c r="B20" s="10">
        <f>'[2]10th'!$AC$34</f>
        <v>8.4</v>
      </c>
      <c r="C20" s="10">
        <f>'[2]10th'!$AC$35</f>
        <v>8.1</v>
      </c>
      <c r="D20" s="10">
        <f>'[2]10th'!$AC$36</f>
        <v>8.2692307692307718</v>
      </c>
      <c r="E20" s="11">
        <f>'[2]10th'!$X$38</f>
        <v>0</v>
      </c>
      <c r="F20" s="11"/>
      <c r="G20" s="2">
        <f>'[2]10th'!$U$38</f>
        <v>66</v>
      </c>
      <c r="H20" s="2">
        <f>'[2]10th'!$V$38</f>
        <v>35</v>
      </c>
      <c r="I20" s="10">
        <f t="shared" si="0"/>
        <v>50.5</v>
      </c>
      <c r="J20" s="10" t="str">
        <f t="shared" si="3"/>
        <v xml:space="preserve"> </v>
      </c>
      <c r="K20" s="10">
        <f t="shared" si="1"/>
        <v>14.5</v>
      </c>
      <c r="L20" s="2"/>
      <c r="M20" s="2"/>
      <c r="N20" s="2"/>
      <c r="O20" s="2"/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>
        <f t="shared" si="2"/>
        <v>11</v>
      </c>
      <c r="B21" s="10">
        <f>'[2]11th'!$AC$34</f>
        <v>8.4</v>
      </c>
      <c r="C21" s="10">
        <f>'[2]11th'!$AC$35</f>
        <v>8</v>
      </c>
      <c r="D21" s="10">
        <f>'[2]11th'!$AC$36</f>
        <v>8.1461538461538474</v>
      </c>
      <c r="E21" s="11">
        <f>'[2]11th'!$X$38</f>
        <v>0</v>
      </c>
      <c r="F21" s="11"/>
      <c r="G21" s="2">
        <f>'[2]11th'!$U$38</f>
        <v>70</v>
      </c>
      <c r="H21" s="2">
        <f>'[2]11th'!$V$38</f>
        <v>36</v>
      </c>
      <c r="I21" s="10">
        <f t="shared" si="0"/>
        <v>53</v>
      </c>
      <c r="J21" s="10" t="str">
        <f t="shared" si="3"/>
        <v xml:space="preserve"> </v>
      </c>
      <c r="K21" s="10">
        <f t="shared" si="1"/>
        <v>12</v>
      </c>
      <c r="L21" s="2"/>
      <c r="M21" s="2"/>
      <c r="N21" s="2"/>
      <c r="O21" s="2"/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>
        <f t="shared" si="2"/>
        <v>12</v>
      </c>
      <c r="B22" s="10">
        <f>'[2]12th'!$AC$34</f>
        <v>8</v>
      </c>
      <c r="C22" s="10">
        <f>'[2]12th'!$AC$35</f>
        <v>6.7</v>
      </c>
      <c r="D22" s="10">
        <f>'[2]12th'!$AC$36</f>
        <v>7.2538461538461547</v>
      </c>
      <c r="E22" s="11">
        <f>'[2]12th'!$X$38</f>
        <v>0</v>
      </c>
      <c r="F22" s="11"/>
      <c r="G22" s="2">
        <f>'[2]12th'!$U$38</f>
        <v>70</v>
      </c>
      <c r="H22" s="2">
        <f>'[2]12th'!$V$38</f>
        <v>46</v>
      </c>
      <c r="I22" s="10">
        <f t="shared" si="0"/>
        <v>58</v>
      </c>
      <c r="J22" s="10" t="str">
        <f t="shared" si="3"/>
        <v xml:space="preserve"> </v>
      </c>
      <c r="K22" s="10">
        <f t="shared" si="1"/>
        <v>7</v>
      </c>
      <c r="L22" s="2"/>
      <c r="M22" s="2"/>
      <c r="N22" s="2"/>
      <c r="O22" s="2"/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>
        <f t="shared" si="2"/>
        <v>13</v>
      </c>
      <c r="B23" s="10">
        <f>'[2]13th'!$AC$34</f>
        <v>6.7</v>
      </c>
      <c r="C23" s="10">
        <f>'[2]13th'!$AC$35</f>
        <v>5.5</v>
      </c>
      <c r="D23" s="10">
        <f>'[2]13th'!$AC$36</f>
        <v>5.976923076923077</v>
      </c>
      <c r="E23" s="11">
        <f>'[2]13th'!$X$38</f>
        <v>0.01</v>
      </c>
      <c r="F23" s="11"/>
      <c r="G23" s="2">
        <f>'[2]13th'!$U$38</f>
        <v>53</v>
      </c>
      <c r="H23" s="2">
        <f>'[2]13th'!$V$38</f>
        <v>36</v>
      </c>
      <c r="I23" s="10">
        <f t="shared" si="0"/>
        <v>44.5</v>
      </c>
      <c r="J23" s="10" t="str">
        <f t="shared" si="3"/>
        <v xml:space="preserve"> </v>
      </c>
      <c r="K23" s="10">
        <f t="shared" si="1"/>
        <v>20.5</v>
      </c>
      <c r="L23" s="2"/>
      <c r="M23" s="2"/>
      <c r="N23" s="2"/>
      <c r="O23" s="2"/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>
        <f t="shared" si="2"/>
        <v>14</v>
      </c>
      <c r="B24" s="10">
        <f>'[2]14th'!$AC$34</f>
        <v>5.5</v>
      </c>
      <c r="C24" s="10">
        <f>'[2]14th'!$AC$35</f>
        <v>4.5</v>
      </c>
      <c r="D24" s="10">
        <f>'[2]14th'!$AC$36</f>
        <v>4.8999999999999995</v>
      </c>
      <c r="E24" s="11">
        <f>'[2]14th'!$X$38</f>
        <v>0</v>
      </c>
      <c r="F24" s="11"/>
      <c r="G24" s="2">
        <f>'[2]14th'!$U$38</f>
        <v>47</v>
      </c>
      <c r="H24" s="2">
        <f>'[2]14th'!$V$38</f>
        <v>27</v>
      </c>
      <c r="I24" s="10">
        <f t="shared" si="0"/>
        <v>37</v>
      </c>
      <c r="J24" s="10" t="str">
        <f t="shared" si="3"/>
        <v xml:space="preserve"> </v>
      </c>
      <c r="K24" s="10">
        <f t="shared" si="1"/>
        <v>28</v>
      </c>
      <c r="L24" s="2"/>
      <c r="M24" s="2"/>
      <c r="N24" s="2"/>
      <c r="O24" s="2"/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>
        <f t="shared" si="2"/>
        <v>15</v>
      </c>
      <c r="B25" s="10">
        <f>'[2]15th'!$AC$34</f>
        <v>4.5999999999999996</v>
      </c>
      <c r="C25" s="10">
        <f>'[2]15th'!$AC$35</f>
        <v>4</v>
      </c>
      <c r="D25" s="10">
        <f>'[2]15th'!$AC$36</f>
        <v>4.1769230769230763</v>
      </c>
      <c r="E25" s="11">
        <f>'[2]15th'!$X$38</f>
        <v>0</v>
      </c>
      <c r="F25" s="11"/>
      <c r="G25" s="2">
        <f>'[2]15th'!$U$38</f>
        <v>50</v>
      </c>
      <c r="H25" s="2">
        <f>'[2]15th'!$V$38</f>
        <v>25</v>
      </c>
      <c r="I25" s="10">
        <f t="shared" si="0"/>
        <v>37.5</v>
      </c>
      <c r="J25" s="10" t="str">
        <f t="shared" si="3"/>
        <v xml:space="preserve"> </v>
      </c>
      <c r="K25" s="10">
        <f t="shared" si="1"/>
        <v>27.5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>
        <f t="shared" si="2"/>
        <v>16</v>
      </c>
      <c r="B26" s="10">
        <f>'[2]16th'!$AC$34</f>
        <v>4</v>
      </c>
      <c r="C26" s="10">
        <f>'[2]16th'!$AC$35</f>
        <v>3.7</v>
      </c>
      <c r="D26" s="10">
        <f>'[2]16th'!$AC$36</f>
        <v>3.8461538461538458</v>
      </c>
      <c r="E26" s="11">
        <f>'[3]16th'!$X$38</f>
        <v>0.02</v>
      </c>
      <c r="F26" s="11"/>
      <c r="G26" s="2">
        <f>'[2]16th'!$U$38</f>
        <v>67</v>
      </c>
      <c r="H26" s="2">
        <f>'[2]16th'!$V$38</f>
        <v>28</v>
      </c>
      <c r="I26" s="10">
        <f t="shared" si="0"/>
        <v>47.5</v>
      </c>
      <c r="J26" s="10" t="str">
        <f t="shared" si="3"/>
        <v xml:space="preserve"> </v>
      </c>
      <c r="K26" s="10">
        <f t="shared" si="1"/>
        <v>17.5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>
        <f t="shared" si="2"/>
        <v>17</v>
      </c>
      <c r="B27" s="10">
        <f>'[2]17th'!$AC$34</f>
        <v>3.7</v>
      </c>
      <c r="C27" s="10">
        <f>'[2]17th'!$AC$35</f>
        <v>3.5</v>
      </c>
      <c r="D27" s="10">
        <f>'[2]17th'!$AC$36</f>
        <v>3.6076923076923082</v>
      </c>
      <c r="E27" s="11">
        <f>'[2]17th'!$X$38</f>
        <v>0.01</v>
      </c>
      <c r="F27" s="11"/>
      <c r="G27" s="2">
        <f>'[2]17th'!$U$38</f>
        <v>76</v>
      </c>
      <c r="H27" s="2">
        <f>'[2]17th'!$V$38</f>
        <v>45</v>
      </c>
      <c r="I27" s="10">
        <f t="shared" si="0"/>
        <v>60.5</v>
      </c>
      <c r="J27" s="10" t="str">
        <f t="shared" si="3"/>
        <v xml:space="preserve"> </v>
      </c>
      <c r="K27" s="10">
        <f t="shared" si="1"/>
        <v>4.5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>
        <v>18</v>
      </c>
      <c r="B28" s="10">
        <f>'[2]18th'!$AC$34</f>
        <v>3.7</v>
      </c>
      <c r="C28" s="10">
        <f>'[2]18th'!$AC$35</f>
        <v>3.3</v>
      </c>
      <c r="D28" s="10">
        <f>'[2]18th'!$AC$36</f>
        <v>3.4230769230769229</v>
      </c>
      <c r="E28" s="11">
        <f>'[2]18th'!$X$38</f>
        <v>0.12</v>
      </c>
      <c r="F28" s="11"/>
      <c r="G28" s="2">
        <f>'[2]18th'!$U$38</f>
        <v>74</v>
      </c>
      <c r="H28" s="2">
        <f>'[2]18th'!$V$38</f>
        <v>45</v>
      </c>
      <c r="I28" s="10">
        <f t="shared" si="0"/>
        <v>59.5</v>
      </c>
      <c r="J28" s="10" t="str">
        <f t="shared" si="3"/>
        <v xml:space="preserve"> </v>
      </c>
      <c r="K28" s="10">
        <f t="shared" si="1"/>
        <v>5.5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3">
        <v>19</v>
      </c>
      <c r="B29" s="10">
        <f>'[2]19th'!$AC$34</f>
        <v>3.8</v>
      </c>
      <c r="C29" s="10">
        <f>'[2]19th'!$AC$35</f>
        <v>3</v>
      </c>
      <c r="D29" s="10">
        <f>'[2]19th'!$AC$36</f>
        <v>3.338461538461539</v>
      </c>
      <c r="E29" s="11">
        <f>'[2]19th'!$X$38</f>
        <v>0</v>
      </c>
      <c r="F29" s="11"/>
      <c r="G29" s="2">
        <f>'[2]19th'!$U$38</f>
        <v>59</v>
      </c>
      <c r="H29" s="2">
        <f>'[2]19th'!$V$38</f>
        <v>33</v>
      </c>
      <c r="I29" s="10">
        <f t="shared" si="0"/>
        <v>46</v>
      </c>
      <c r="J29" s="10" t="str">
        <f t="shared" si="3"/>
        <v xml:space="preserve"> </v>
      </c>
      <c r="K29" s="10">
        <f t="shared" si="1"/>
        <v>19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3">
        <v>20</v>
      </c>
      <c r="B30" s="10">
        <f>'[2]20th'!$AC$34</f>
        <v>3.5</v>
      </c>
      <c r="C30" s="10">
        <f>'[2]20th'!$AC$35</f>
        <v>3</v>
      </c>
      <c r="D30" s="10">
        <f>'[2]20th'!$AC$36</f>
        <v>3.2846153846153845</v>
      </c>
      <c r="E30" s="11">
        <f>'[2]20th'!$X$38</f>
        <v>0</v>
      </c>
      <c r="F30" s="11"/>
      <c r="G30" s="2">
        <f>'[2]20th'!$U$38</f>
        <v>53</v>
      </c>
      <c r="H30" s="2">
        <f>'[2]20th'!$V$38</f>
        <v>30</v>
      </c>
      <c r="I30" s="10">
        <f t="shared" si="0"/>
        <v>41.5</v>
      </c>
      <c r="J30" s="10" t="str">
        <f t="shared" si="3"/>
        <v xml:space="preserve"> </v>
      </c>
      <c r="K30" s="10">
        <f t="shared" si="1"/>
        <v>23.5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>
        <f t="shared" ref="A31:A37" si="4">A30+1</f>
        <v>21</v>
      </c>
      <c r="B31" s="10">
        <f>'[2]21st'!$AC$34</f>
        <v>3.5</v>
      </c>
      <c r="C31" s="10">
        <f>'[2]21st'!$AC$35</f>
        <v>3</v>
      </c>
      <c r="D31" s="10">
        <f>'[2]21st'!$AC$36</f>
        <v>3.1538461538461542</v>
      </c>
      <c r="E31" s="11">
        <f>'[2]21st'!$X$38</f>
        <v>0</v>
      </c>
      <c r="F31" s="11"/>
      <c r="G31" s="2">
        <f>'[2]21st'!$U$38</f>
        <v>70</v>
      </c>
      <c r="H31" s="2">
        <f>'[2]21st'!$V$38</f>
        <v>33</v>
      </c>
      <c r="I31" s="10">
        <f t="shared" si="0"/>
        <v>51.5</v>
      </c>
      <c r="J31" s="10" t="str">
        <f t="shared" si="3"/>
        <v xml:space="preserve"> </v>
      </c>
      <c r="K31" s="10">
        <f t="shared" si="1"/>
        <v>13.5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>
        <f t="shared" si="4"/>
        <v>22</v>
      </c>
      <c r="B32" s="10">
        <f>'[2]22nd'!$AC$34</f>
        <v>3.1</v>
      </c>
      <c r="C32" s="10">
        <f>'[2]22nd'!$AC$35</f>
        <v>2.9</v>
      </c>
      <c r="D32" s="10">
        <f>'[2]22nd'!$AC$36</f>
        <v>3.0076923076923077</v>
      </c>
      <c r="E32" s="11">
        <f>'[2]22nd'!$X$38</f>
        <v>0</v>
      </c>
      <c r="F32" s="11"/>
      <c r="G32" s="2">
        <f>'[2]22nd'!$U$38</f>
        <v>72</v>
      </c>
      <c r="H32" s="2">
        <f>'[2]22nd'!$V$38</f>
        <v>33</v>
      </c>
      <c r="I32" s="10">
        <f t="shared" si="0"/>
        <v>52.5</v>
      </c>
      <c r="J32" s="10" t="str">
        <f t="shared" si="3"/>
        <v xml:space="preserve"> </v>
      </c>
      <c r="K32" s="10">
        <f t="shared" si="1"/>
        <v>12.5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>
        <f t="shared" si="4"/>
        <v>23</v>
      </c>
      <c r="B33" s="10">
        <f>'[2]23rd'!$AC$34</f>
        <v>3.1</v>
      </c>
      <c r="C33" s="10">
        <f>'[2]23rd'!$AC$35</f>
        <v>2.6</v>
      </c>
      <c r="D33" s="10">
        <f>'[2]23rd'!$AC$36</f>
        <v>2.8153846153846156</v>
      </c>
      <c r="E33" s="11">
        <f>'[2]23rd'!$X$38</f>
        <v>0</v>
      </c>
      <c r="F33" s="11"/>
      <c r="G33" s="2">
        <f>'[2]23rd'!$U$38</f>
        <v>74</v>
      </c>
      <c r="H33" s="2">
        <f>'[2]23rd'!$V$38</f>
        <v>33</v>
      </c>
      <c r="I33" s="10">
        <f t="shared" si="0"/>
        <v>53.5</v>
      </c>
      <c r="J33" s="10" t="str">
        <f t="shared" si="3"/>
        <v xml:space="preserve"> </v>
      </c>
      <c r="K33" s="10">
        <f t="shared" si="1"/>
        <v>11.5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>
        <f t="shared" si="4"/>
        <v>24</v>
      </c>
      <c r="B34" s="10">
        <f>'[2]24th'!$AC$34</f>
        <v>2.8</v>
      </c>
      <c r="C34" s="10">
        <f>'[2]24th'!$AC$35</f>
        <v>2.6</v>
      </c>
      <c r="D34" s="10">
        <f>'[2]24th'!$AC$36</f>
        <v>2.7076923076923078</v>
      </c>
      <c r="E34" s="11">
        <f>'[2]24th'!$X$38</f>
        <v>0</v>
      </c>
      <c r="F34" s="11"/>
      <c r="G34" s="2">
        <f>'[2]24th'!$U$38</f>
        <v>61</v>
      </c>
      <c r="H34" s="2">
        <f>'[2]24th'!$V$38</f>
        <v>43</v>
      </c>
      <c r="I34" s="10">
        <f t="shared" si="0"/>
        <v>52</v>
      </c>
      <c r="J34" s="10" t="str">
        <f t="shared" si="3"/>
        <v xml:space="preserve"> </v>
      </c>
      <c r="K34" s="10">
        <f t="shared" si="1"/>
        <v>13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>
        <f t="shared" si="4"/>
        <v>25</v>
      </c>
      <c r="B35" s="10">
        <f>'[2]25th'!$AC$34</f>
        <v>2.8</v>
      </c>
      <c r="C35" s="10">
        <f>'[2]25th'!$AC$35</f>
        <v>2.4</v>
      </c>
      <c r="D35" s="10">
        <f>'[2]25th'!$AC$36</f>
        <v>2.6076923076923078</v>
      </c>
      <c r="E35" s="11">
        <f>'[2]25th'!$X$38</f>
        <v>0</v>
      </c>
      <c r="F35" s="11"/>
      <c r="G35" s="2">
        <f>'[2]25th'!$U$38</f>
        <v>77</v>
      </c>
      <c r="H35" s="2">
        <f>'[2]25th'!$V$38</f>
        <v>43</v>
      </c>
      <c r="I35" s="10">
        <f t="shared" si="0"/>
        <v>60</v>
      </c>
      <c r="J35" s="10" t="str">
        <f t="shared" si="3"/>
        <v xml:space="preserve"> </v>
      </c>
      <c r="K35" s="10">
        <f t="shared" si="1"/>
        <v>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>
        <f t="shared" si="4"/>
        <v>26</v>
      </c>
      <c r="B36" s="10">
        <f>'[2]26th'!$AC$34</f>
        <v>2.8</v>
      </c>
      <c r="C36" s="10">
        <f>'[2]26th'!$AC$35</f>
        <v>2.4</v>
      </c>
      <c r="D36" s="10">
        <f>'[2]26th'!$AC$36</f>
        <v>2.6153846153846159</v>
      </c>
      <c r="E36" s="11">
        <f>'[2]26th'!$X$38</f>
        <v>0</v>
      </c>
      <c r="F36" s="11"/>
      <c r="G36" s="2">
        <f>'[2]26th'!$U$38</f>
        <v>55</v>
      </c>
      <c r="H36" s="2">
        <f>'[2]26th'!$V$38</f>
        <v>40</v>
      </c>
      <c r="I36" s="10">
        <f t="shared" si="0"/>
        <v>47.5</v>
      </c>
      <c r="J36" s="10" t="str">
        <f t="shared" si="3"/>
        <v xml:space="preserve"> </v>
      </c>
      <c r="K36" s="10">
        <f t="shared" si="1"/>
        <v>17.5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>
        <f t="shared" si="4"/>
        <v>27</v>
      </c>
      <c r="B37" s="10">
        <f>'[2]27th'!$AC$34</f>
        <v>3.9</v>
      </c>
      <c r="C37" s="10">
        <f>'[2]27th'!$AC$35</f>
        <v>2.6</v>
      </c>
      <c r="D37" s="10">
        <f>'[2]27th'!$AC$36</f>
        <v>3.1999999999999997</v>
      </c>
      <c r="E37" s="11">
        <f>'[2]27th'!$X$38</f>
        <v>0.12</v>
      </c>
      <c r="F37" s="11"/>
      <c r="G37" s="2">
        <f>'[2]27th'!$U$38</f>
        <v>45</v>
      </c>
      <c r="H37" s="2">
        <f>'[2]27th'!$V$38</f>
        <v>40</v>
      </c>
      <c r="I37" s="10">
        <f t="shared" si="0"/>
        <v>42.5</v>
      </c>
      <c r="J37" s="10" t="str">
        <f t="shared" si="3"/>
        <v xml:space="preserve"> </v>
      </c>
      <c r="K37" s="10">
        <f t="shared" si="1"/>
        <v>22.5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>
        <v>28</v>
      </c>
      <c r="B38" s="10">
        <f>'[2]28th'!$AC$34</f>
        <v>5.0999999999999996</v>
      </c>
      <c r="C38" s="10">
        <f>'[2]28th'!$AC$35</f>
        <v>3.9</v>
      </c>
      <c r="D38" s="10">
        <f>'[2]28th'!$AC$36</f>
        <v>4.5153846153846162</v>
      </c>
      <c r="E38" s="11">
        <f>'[2]28th'!$X$38</f>
        <v>0</v>
      </c>
      <c r="F38" s="11"/>
      <c r="G38" s="2">
        <f>'[2]28th'!$U$38</f>
        <v>57</v>
      </c>
      <c r="H38" s="2">
        <f>'[2]28th'!$V$38</f>
        <v>32</v>
      </c>
      <c r="I38" s="10">
        <f t="shared" si="0"/>
        <v>44.5</v>
      </c>
      <c r="J38" s="10" t="str">
        <f t="shared" si="3"/>
        <v xml:space="preserve"> </v>
      </c>
      <c r="K38" s="10">
        <f t="shared" si="1"/>
        <v>20.5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10"/>
      <c r="C39" s="10"/>
      <c r="D39" s="10"/>
      <c r="E39" s="11"/>
      <c r="F39" s="11"/>
      <c r="G39" s="2"/>
      <c r="H39" s="2"/>
      <c r="I39" s="10"/>
      <c r="J39" s="10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3"/>
      <c r="B40" s="10"/>
      <c r="C40" s="10"/>
      <c r="D40" s="10"/>
      <c r="E40" s="11"/>
      <c r="F40" s="11"/>
      <c r="G40" s="2"/>
      <c r="H40" s="2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1.7600000000000002</v>
      </c>
      <c r="F43" s="11">
        <f t="shared" si="5"/>
        <v>0</v>
      </c>
      <c r="G43" s="13">
        <f t="shared" si="5"/>
        <v>1700</v>
      </c>
      <c r="H43" s="13">
        <f t="shared" si="5"/>
        <v>988</v>
      </c>
      <c r="I43" s="10">
        <f t="shared" si="5"/>
        <v>1344</v>
      </c>
      <c r="J43" s="10">
        <f t="shared" si="5"/>
        <v>0</v>
      </c>
      <c r="K43" s="10">
        <f t="shared" si="5"/>
        <v>476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8.4</v>
      </c>
      <c r="C45" s="10"/>
      <c r="D45" s="10"/>
      <c r="E45" s="11">
        <f>MAX(E11:E41)</f>
        <v>1.25</v>
      </c>
      <c r="F45" s="2"/>
      <c r="G45" s="13">
        <f>MAX(G11:G41)</f>
        <v>78</v>
      </c>
      <c r="H45" s="13"/>
      <c r="I45" s="13"/>
      <c r="J45" s="10">
        <f>MAX(J11:J41)</f>
        <v>0</v>
      </c>
      <c r="K45" s="10">
        <f>MAX(K11:K41)</f>
        <v>29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2.4</v>
      </c>
      <c r="D46" s="10"/>
      <c r="E46" s="11">
        <f>MIN(E11:E38)</f>
        <v>0</v>
      </c>
      <c r="F46" s="2"/>
      <c r="G46" s="13"/>
      <c r="H46" s="13">
        <f>MIN(H11:H41)</f>
        <v>25</v>
      </c>
      <c r="I46" s="13"/>
      <c r="J46" s="10">
        <f>MIN(J11:J41)</f>
        <v>0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4.1673031135531131</v>
      </c>
      <c r="E47" s="11">
        <f>AVERAGE(E11:E41)</f>
        <v>6.2857142857142861E-2</v>
      </c>
      <c r="F47" s="2"/>
      <c r="G47" s="13"/>
      <c r="H47" s="13"/>
      <c r="I47" s="10">
        <f>AVERAGE(I11:I41)</f>
        <v>48</v>
      </c>
      <c r="J47" s="10" t="e">
        <f>AVERAGE(J11:J41)</f>
        <v>#DIV/0!</v>
      </c>
      <c r="K47" s="10">
        <f>AVERAGE(K11:K41)</f>
        <v>17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3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A102" s="17"/>
      <c r="I102" s="6"/>
      <c r="J102" s="6"/>
      <c r="K102" s="6"/>
    </row>
    <row r="103" spans="1:11">
      <c r="I103" s="6"/>
      <c r="J103" s="6"/>
      <c r="K103" s="6"/>
    </row>
    <row r="104" spans="1:1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 ht="9" customHeight="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 ht="9" customHeight="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79" spans="1:1">
      <c r="A179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39">
    <cfRule type="cellIs" dxfId="61" priority="3" stopIfTrue="1" operator="equal">
      <formula>0</formula>
    </cfRule>
    <cfRule type="cellIs" dxfId="60" priority="4" stopIfTrue="1" operator="equal">
      <formula>0</formula>
    </cfRule>
  </conditionalFormatting>
  <conditionalFormatting sqref="E11:E41">
    <cfRule type="cellIs" dxfId="59" priority="1" stopIfTrue="1" operator="equal">
      <formula>0</formula>
    </cfRule>
    <cfRule type="cellIs" dxfId="58" priority="2" stopIfTrue="1" operator="equal">
      <formula>0</formula>
    </cfRule>
  </conditionalFormatting>
  <pageMargins left="0.87986111111111109" right="0" top="0.47986111111111113" bottom="0" header="0.51180555555555562" footer="0.51180555555555562"/>
  <pageSetup scale="9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3"/>
  <sheetViews>
    <sheetView showGridLines="0" topLeftCell="A7" workbookViewId="0">
      <selection activeCell="L34" sqref="L34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.55468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1" spans="1:22">
      <c r="O1" s="3"/>
    </row>
    <row r="2" spans="1:2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N3" s="3"/>
      <c r="O3" s="3"/>
      <c r="Q3" s="2"/>
      <c r="R3" s="2"/>
      <c r="T3" s="3"/>
    </row>
    <row r="4" spans="1:22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M4" s="3"/>
      <c r="N4" s="2"/>
      <c r="O4" s="2"/>
      <c r="P4" s="2"/>
      <c r="Q4" s="2"/>
      <c r="R4" s="2"/>
      <c r="S4" s="3"/>
      <c r="T4" s="2"/>
      <c r="U4" s="2"/>
      <c r="V4" s="2"/>
    </row>
    <row r="5" spans="1:22">
      <c r="A5" s="4" t="s">
        <v>3</v>
      </c>
      <c r="B5" s="3" t="s">
        <v>27</v>
      </c>
      <c r="M5" s="3"/>
      <c r="P5" s="6"/>
      <c r="Q5" s="6"/>
      <c r="R5" s="6"/>
      <c r="S5" s="7"/>
      <c r="U5" s="6"/>
      <c r="V5" s="6"/>
    </row>
    <row r="6" spans="1:22">
      <c r="A6" s="4" t="s">
        <v>5</v>
      </c>
      <c r="B6" s="3">
        <v>2022</v>
      </c>
      <c r="M6" s="3"/>
      <c r="P6" s="6"/>
      <c r="Q6" s="6"/>
      <c r="R6" s="6"/>
      <c r="S6" s="7"/>
      <c r="U6" s="6"/>
      <c r="V6" s="6"/>
    </row>
    <row r="7" spans="1:22">
      <c r="M7" s="3"/>
      <c r="P7" s="6"/>
      <c r="Q7" s="6"/>
      <c r="R7" s="6"/>
      <c r="S7" s="7"/>
      <c r="U7" s="6"/>
      <c r="V7" s="6"/>
    </row>
    <row r="8" spans="1:22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69" t="s">
        <v>10</v>
      </c>
      <c r="K8" s="69" t="s">
        <v>11</v>
      </c>
      <c r="M8" s="3"/>
      <c r="P8" s="6"/>
      <c r="Q8" s="6"/>
      <c r="R8" s="6"/>
      <c r="S8" s="7"/>
      <c r="U8" s="6"/>
      <c r="V8" s="6"/>
    </row>
    <row r="9" spans="1:22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2" ht="6.9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2" s="20" customFormat="1">
      <c r="A11" s="2">
        <v>1</v>
      </c>
      <c r="B11" s="10">
        <f>'[3]1st'!$AC$34</f>
        <v>5.0999999999999996</v>
      </c>
      <c r="C11" s="10">
        <f>'[3]1st'!$AC$35</f>
        <v>4.7</v>
      </c>
      <c r="D11" s="64">
        <f>'[3]1st'!$AC$36</f>
        <v>4.9307692307692301</v>
      </c>
      <c r="E11" s="11">
        <f>'[3]1st'!$X$38</f>
        <v>0</v>
      </c>
      <c r="F11" s="11"/>
      <c r="G11" s="2">
        <f>'[3]1st'!$U$38</f>
        <v>67</v>
      </c>
      <c r="H11" s="2">
        <f>'[3]1st'!$V$38</f>
        <v>32</v>
      </c>
      <c r="I11" s="10">
        <f t="shared" ref="I11:I41" si="0">AVERAGE(G11:H11)</f>
        <v>49.5</v>
      </c>
      <c r="J11" s="10" t="str">
        <f>IF((I11-65)&lt;=0," ",I11-65)</f>
        <v xml:space="preserve"> </v>
      </c>
      <c r="K11" s="10">
        <f t="shared" ref="K11:K41" si="1">IF((65-I11)&lt;=0," ",65-I11)</f>
        <v>15.5</v>
      </c>
      <c r="M11" s="21"/>
      <c r="P11" s="22"/>
      <c r="Q11" s="22"/>
      <c r="R11" s="22"/>
      <c r="S11" s="23"/>
      <c r="U11" s="22"/>
      <c r="V11" s="22"/>
    </row>
    <row r="12" spans="1:22" s="20" customFormat="1">
      <c r="A12" s="2">
        <f t="shared" ref="A12:A27" si="2">A11+1</f>
        <v>2</v>
      </c>
      <c r="B12" s="10">
        <f>'[3]2nd'!$AC$34</f>
        <v>4.7</v>
      </c>
      <c r="C12" s="10">
        <f>'[3]2nd'!$AC$35</f>
        <v>4</v>
      </c>
      <c r="D12" s="64">
        <f>'[3]2nd'!$AC$36</f>
        <v>4.3416666666666677</v>
      </c>
      <c r="E12" s="11">
        <f>'[3]2nd'!$X$38</f>
        <v>0</v>
      </c>
      <c r="F12" s="11"/>
      <c r="G12" s="2">
        <f>'[3]2nd'!$U$38</f>
        <v>74</v>
      </c>
      <c r="H12" s="2">
        <f>'[3]2nd'!$V$38</f>
        <v>43</v>
      </c>
      <c r="I12" s="10">
        <f t="shared" si="0"/>
        <v>58.5</v>
      </c>
      <c r="J12" s="10" t="str">
        <f t="shared" ref="J12:J41" si="3">IF((I12-65)&lt;=0," ",I12-65)</f>
        <v xml:space="preserve"> </v>
      </c>
      <c r="K12" s="10">
        <f t="shared" si="1"/>
        <v>6.5</v>
      </c>
      <c r="M12" s="21"/>
      <c r="P12" s="22"/>
      <c r="Q12" s="22"/>
      <c r="R12" s="22"/>
      <c r="S12" s="23"/>
      <c r="U12" s="22"/>
      <c r="V12" s="22"/>
    </row>
    <row r="13" spans="1:22" s="20" customFormat="1">
      <c r="A13" s="2">
        <f t="shared" si="2"/>
        <v>3</v>
      </c>
      <c r="B13" s="10">
        <f>'[3]3rd'!$AC$34</f>
        <v>4</v>
      </c>
      <c r="C13" s="10">
        <f>'[3]3rd'!$AC$35</f>
        <v>3.8</v>
      </c>
      <c r="D13" s="64">
        <f>'[3]3rd'!$AC$36</f>
        <v>3.9769230769230766</v>
      </c>
      <c r="E13" s="11">
        <f>'[3]3rd'!$X$38</f>
        <v>0</v>
      </c>
      <c r="F13" s="10"/>
      <c r="G13" s="2">
        <f>'[3]3rd'!$U$38</f>
        <v>82</v>
      </c>
      <c r="H13" s="2">
        <f>'[3]3rd'!$V$38</f>
        <v>43</v>
      </c>
      <c r="I13" s="10">
        <f t="shared" si="0"/>
        <v>62.5</v>
      </c>
      <c r="J13" s="10" t="str">
        <f t="shared" si="3"/>
        <v xml:space="preserve"> </v>
      </c>
      <c r="K13" s="10">
        <f t="shared" si="1"/>
        <v>2.5</v>
      </c>
      <c r="M13" s="21"/>
      <c r="P13" s="22"/>
      <c r="Q13" s="22"/>
      <c r="R13" s="22"/>
      <c r="S13" s="23"/>
      <c r="U13" s="22"/>
      <c r="V13" s="22"/>
    </row>
    <row r="14" spans="1:22" s="20" customFormat="1">
      <c r="A14" s="2">
        <f t="shared" si="2"/>
        <v>4</v>
      </c>
      <c r="B14" s="10">
        <f>'[3]4th'!$AC$34</f>
        <v>4</v>
      </c>
      <c r="C14" s="10">
        <f>'[3]4th'!$AC$35</f>
        <v>3.7</v>
      </c>
      <c r="D14" s="64">
        <f>'[3]4th'!$AC$36</f>
        <v>3.8384615384615381</v>
      </c>
      <c r="E14" s="11">
        <f>'[3]4th'!$X$38</f>
        <v>0</v>
      </c>
      <c r="F14" s="2"/>
      <c r="G14" s="2">
        <f>'[3]4th'!$U$38</f>
        <v>55</v>
      </c>
      <c r="H14" s="2">
        <f>'[3]4th'!$V$38</f>
        <v>41</v>
      </c>
      <c r="I14" s="10">
        <f t="shared" si="0"/>
        <v>48</v>
      </c>
      <c r="J14" s="10" t="str">
        <f t="shared" si="3"/>
        <v xml:space="preserve"> </v>
      </c>
      <c r="K14" s="10">
        <f t="shared" si="1"/>
        <v>17</v>
      </c>
      <c r="M14" s="21"/>
      <c r="P14" s="22"/>
      <c r="Q14" s="22"/>
      <c r="R14" s="22"/>
      <c r="S14" s="23"/>
      <c r="U14" s="22"/>
      <c r="V14" s="22"/>
    </row>
    <row r="15" spans="1:22" s="20" customFormat="1">
      <c r="A15" s="2">
        <f t="shared" si="2"/>
        <v>5</v>
      </c>
      <c r="B15" s="10">
        <f>'[3]5th'!$AC$34</f>
        <v>3.8</v>
      </c>
      <c r="C15" s="10">
        <f>'[3]5th'!$AC$35</f>
        <v>3.3</v>
      </c>
      <c r="D15" s="64">
        <f>'[3]5th'!$AC$36</f>
        <v>3.4923076923076923</v>
      </c>
      <c r="E15" s="11">
        <f>'[3]5th'!$X$38</f>
        <v>0</v>
      </c>
      <c r="F15" s="11"/>
      <c r="G15" s="2">
        <f>'[3]5th'!$U$38</f>
        <v>72</v>
      </c>
      <c r="H15" s="2">
        <f>'[3]5th'!$V$38</f>
        <v>46</v>
      </c>
      <c r="I15" s="10">
        <f t="shared" si="0"/>
        <v>59</v>
      </c>
      <c r="J15" s="10" t="str">
        <f t="shared" si="3"/>
        <v xml:space="preserve"> </v>
      </c>
      <c r="K15" s="10">
        <f t="shared" si="1"/>
        <v>6</v>
      </c>
      <c r="M15" s="21"/>
      <c r="P15" s="22"/>
      <c r="Q15" s="22"/>
      <c r="R15" s="22"/>
      <c r="S15" s="23"/>
      <c r="U15" s="22"/>
      <c r="V15" s="22"/>
    </row>
    <row r="16" spans="1:22" s="20" customFormat="1">
      <c r="A16" s="2">
        <f t="shared" si="2"/>
        <v>6</v>
      </c>
      <c r="B16" s="10">
        <f>'[3]6th'!$AC$34</f>
        <v>3.3</v>
      </c>
      <c r="C16" s="10">
        <f>'[3]6th'!$AC$35</f>
        <v>2.8</v>
      </c>
      <c r="D16" s="64">
        <f>'[3]6th'!$AC$36</f>
        <v>3.0384615384615379</v>
      </c>
      <c r="E16" s="11">
        <f>'[3]6th'!$X$38</f>
        <v>0</v>
      </c>
      <c r="F16" s="11"/>
      <c r="G16" s="2">
        <f>'[3]6th'!$U$38</f>
        <v>83</v>
      </c>
      <c r="H16" s="2">
        <f>'[3]6th'!$V$38</f>
        <v>63</v>
      </c>
      <c r="I16" s="10">
        <f t="shared" si="0"/>
        <v>73</v>
      </c>
      <c r="J16" s="10">
        <f t="shared" si="3"/>
        <v>8</v>
      </c>
      <c r="K16" s="10" t="str">
        <f t="shared" si="1"/>
        <v xml:space="preserve"> 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19" s="20" customFormat="1">
      <c r="A17" s="2">
        <f t="shared" si="2"/>
        <v>7</v>
      </c>
      <c r="B17" s="10">
        <f>'[3]7th'!$AC$34</f>
        <v>2.8</v>
      </c>
      <c r="C17" s="10">
        <f>'[3]7th'!$AC$35</f>
        <v>2.5</v>
      </c>
      <c r="D17" s="64">
        <f>'[3]7th'!$AC$36</f>
        <v>2.6769230769230772</v>
      </c>
      <c r="E17" s="11">
        <f>'[3]7th'!$X$38</f>
        <v>0</v>
      </c>
      <c r="F17" s="11"/>
      <c r="G17" s="2">
        <f>'[3]7th'!$U$38</f>
        <v>83</v>
      </c>
      <c r="H17" s="2">
        <f>'[3]7th'!$V$38</f>
        <v>65</v>
      </c>
      <c r="I17" s="10">
        <f t="shared" si="0"/>
        <v>74</v>
      </c>
      <c r="J17" s="10">
        <f t="shared" si="3"/>
        <v>9</v>
      </c>
      <c r="K17" s="10" t="str">
        <f t="shared" si="1"/>
        <v xml:space="preserve"> </v>
      </c>
      <c r="M17" s="21"/>
      <c r="P17" s="22"/>
      <c r="Q17" s="22"/>
      <c r="S17" s="23"/>
    </row>
    <row r="18" spans="1:19" s="20" customFormat="1">
      <c r="A18" s="2">
        <f t="shared" si="2"/>
        <v>8</v>
      </c>
      <c r="B18" s="10">
        <f>'[3]8th'!$AC$34</f>
        <v>3.1</v>
      </c>
      <c r="C18" s="10">
        <f>'[3]8th'!$AC$35</f>
        <v>2.4</v>
      </c>
      <c r="D18" s="64">
        <f>'[3]8th'!$AC$36</f>
        <v>2.6538461538461537</v>
      </c>
      <c r="E18" s="11">
        <f>'[3]8th'!$X$38</f>
        <v>0.25</v>
      </c>
      <c r="F18" s="12"/>
      <c r="G18" s="2">
        <f>'[3]8th'!$U$38</f>
        <v>71</v>
      </c>
      <c r="H18" s="2">
        <f>'[3]8th'!$V$38</f>
        <v>45</v>
      </c>
      <c r="I18" s="10">
        <f t="shared" si="0"/>
        <v>58</v>
      </c>
      <c r="J18" s="10" t="str">
        <f t="shared" si="3"/>
        <v xml:space="preserve"> </v>
      </c>
      <c r="K18" s="10">
        <f t="shared" si="1"/>
        <v>7</v>
      </c>
      <c r="P18" s="22"/>
    </row>
    <row r="19" spans="1:19" s="20" customFormat="1">
      <c r="A19" s="2">
        <f t="shared" si="2"/>
        <v>9</v>
      </c>
      <c r="B19" s="10">
        <f>'[3]9th'!$AC$34</f>
        <v>3</v>
      </c>
      <c r="C19" s="10">
        <f>'[3]9th'!$AC$35</f>
        <v>2.4</v>
      </c>
      <c r="D19" s="64">
        <f>'[3]9th'!$AC$36</f>
        <v>2.6384615384615384</v>
      </c>
      <c r="E19" s="11">
        <f>'[3]9th'!$X$38</f>
        <v>0.22</v>
      </c>
      <c r="F19" s="11"/>
      <c r="G19" s="2">
        <f>'[3]9th'!$U$38</f>
        <v>63</v>
      </c>
      <c r="H19" s="2">
        <f>'[3]9th'!$V$38</f>
        <v>45</v>
      </c>
      <c r="I19" s="10">
        <f t="shared" si="0"/>
        <v>54</v>
      </c>
      <c r="J19" s="10" t="str">
        <f t="shared" si="3"/>
        <v xml:space="preserve"> </v>
      </c>
      <c r="K19" s="10">
        <f t="shared" si="1"/>
        <v>11</v>
      </c>
      <c r="M19" s="21"/>
      <c r="P19" s="22"/>
    </row>
    <row r="20" spans="1:19" s="20" customFormat="1">
      <c r="A20" s="2">
        <f t="shared" si="2"/>
        <v>10</v>
      </c>
      <c r="B20" s="10">
        <f>'[3]10th'!$AC$34</f>
        <v>2.8</v>
      </c>
      <c r="C20" s="10">
        <f>'[3]10th'!$AC$35</f>
        <v>2.4</v>
      </c>
      <c r="D20" s="64">
        <f>'[3]10th'!$AC$36</f>
        <v>2.6714615384615383</v>
      </c>
      <c r="E20" s="11">
        <f>'[3]10th'!$X$38</f>
        <v>0.12</v>
      </c>
      <c r="F20" s="2"/>
      <c r="G20" s="2">
        <f>'[3]10th'!$U$38</f>
        <v>49</v>
      </c>
      <c r="H20" s="2">
        <f>'[3]10th'!$V$38</f>
        <v>43</v>
      </c>
      <c r="I20" s="10">
        <f t="shared" si="0"/>
        <v>46</v>
      </c>
      <c r="J20" s="10" t="str">
        <f t="shared" si="3"/>
        <v xml:space="preserve"> </v>
      </c>
      <c r="K20" s="10">
        <f t="shared" si="1"/>
        <v>19</v>
      </c>
      <c r="M20" s="21"/>
      <c r="P20" s="22"/>
    </row>
    <row r="21" spans="1:19" s="20" customFormat="1">
      <c r="A21" s="2">
        <f t="shared" si="2"/>
        <v>11</v>
      </c>
      <c r="B21" s="10">
        <f>'[3]11th'!$AC$34</f>
        <v>3.1</v>
      </c>
      <c r="C21" s="10">
        <f>'[3]11th'!$AC$35</f>
        <v>2.6</v>
      </c>
      <c r="D21" s="64">
        <f>'[3]11th'!$AC$36</f>
        <v>2.8769230769230769</v>
      </c>
      <c r="E21" s="11">
        <f>'[3]11th'!$X$38</f>
        <v>0.25</v>
      </c>
      <c r="F21" s="11"/>
      <c r="G21" s="2">
        <f>'[3]11th'!$U$38</f>
        <v>58</v>
      </c>
      <c r="H21" s="2">
        <f>'[3]11th'!$V$38</f>
        <v>44</v>
      </c>
      <c r="I21" s="10">
        <f t="shared" si="0"/>
        <v>51</v>
      </c>
      <c r="J21" s="10" t="str">
        <f t="shared" si="3"/>
        <v xml:space="preserve"> </v>
      </c>
      <c r="K21" s="10">
        <f t="shared" si="1"/>
        <v>14</v>
      </c>
      <c r="M21" s="21"/>
      <c r="P21" s="22"/>
    </row>
    <row r="22" spans="1:19" s="20" customFormat="1">
      <c r="A22" s="2">
        <f t="shared" si="2"/>
        <v>12</v>
      </c>
      <c r="B22" s="10">
        <f>'[3]12th'!$AC$34</f>
        <v>6.7</v>
      </c>
      <c r="C22" s="10">
        <f>'[3]12th'!$AC$35</f>
        <v>3.1</v>
      </c>
      <c r="D22" s="64">
        <f>'[3]12th'!$AC$36</f>
        <v>4.707692307692307</v>
      </c>
      <c r="E22" s="11">
        <f>'[3]12th'!$X$38</f>
        <v>0.25</v>
      </c>
      <c r="F22" s="11"/>
      <c r="G22" s="2">
        <f>'[3]12th'!$U$38</f>
        <v>68</v>
      </c>
      <c r="H22" s="2">
        <f>'[3]12th'!$V$38</f>
        <v>30</v>
      </c>
      <c r="I22" s="10">
        <f t="shared" si="0"/>
        <v>49</v>
      </c>
      <c r="J22" s="10" t="str">
        <f t="shared" si="3"/>
        <v xml:space="preserve"> </v>
      </c>
      <c r="K22" s="10">
        <f t="shared" si="1"/>
        <v>16</v>
      </c>
      <c r="P22" s="22"/>
      <c r="S22" s="21"/>
    </row>
    <row r="23" spans="1:19" s="20" customFormat="1">
      <c r="A23" s="2">
        <f t="shared" si="2"/>
        <v>13</v>
      </c>
      <c r="B23" s="10">
        <f>'[3]13th'!$AC$34</f>
        <v>9.1</v>
      </c>
      <c r="C23" s="10">
        <f>'[3]13th'!$AC$35</f>
        <v>6.7</v>
      </c>
      <c r="D23" s="64">
        <f>'[3]13th'!$AC$36</f>
        <v>7.9230769230769234</v>
      </c>
      <c r="E23" s="11">
        <f>'[3]13th'!$X$38</f>
        <v>0</v>
      </c>
      <c r="F23" s="11"/>
      <c r="G23" s="2">
        <f>'[3]13th'!$U$38</f>
        <v>47</v>
      </c>
      <c r="H23" s="2">
        <f>'[3]13th'!$V$38</f>
        <v>25</v>
      </c>
      <c r="I23" s="10">
        <f t="shared" si="0"/>
        <v>36</v>
      </c>
      <c r="J23" s="10" t="str">
        <f t="shared" si="3"/>
        <v xml:space="preserve"> </v>
      </c>
      <c r="K23" s="10">
        <f t="shared" si="1"/>
        <v>29</v>
      </c>
    </row>
    <row r="24" spans="1:19" s="20" customFormat="1">
      <c r="A24" s="2">
        <f t="shared" si="2"/>
        <v>14</v>
      </c>
      <c r="B24" s="10">
        <f>'[3]14th'!$AC$34</f>
        <v>9.8000000000000007</v>
      </c>
      <c r="C24" s="10">
        <f>'[3]14th'!$AC$35</f>
        <v>9.1</v>
      </c>
      <c r="D24" s="64">
        <f>'[3]14th'!$AC$36</f>
        <v>9.384615384615385</v>
      </c>
      <c r="E24" s="11">
        <f>'[3]14th'!$X$38</f>
        <v>0</v>
      </c>
      <c r="F24" s="11"/>
      <c r="G24" s="2">
        <f>'[3]14th'!$U$38</f>
        <v>64</v>
      </c>
      <c r="H24" s="2">
        <f>'[3]14th'!$V$38</f>
        <v>34</v>
      </c>
      <c r="I24" s="10">
        <f t="shared" si="0"/>
        <v>49</v>
      </c>
      <c r="J24" s="10" t="str">
        <f t="shared" si="3"/>
        <v xml:space="preserve"> </v>
      </c>
      <c r="K24" s="10">
        <f t="shared" si="1"/>
        <v>16</v>
      </c>
    </row>
    <row r="25" spans="1:19" s="20" customFormat="1">
      <c r="A25" s="2">
        <f t="shared" si="2"/>
        <v>15</v>
      </c>
      <c r="B25" s="10">
        <f>'[3]15th'!$AC$34</f>
        <v>10.7</v>
      </c>
      <c r="C25" s="10">
        <f>'[3]15th'!$AC$35</f>
        <v>9.8000000000000007</v>
      </c>
      <c r="D25" s="64">
        <f>'[3]15th'!$AC$36</f>
        <v>10.176923076923076</v>
      </c>
      <c r="E25" s="11">
        <f>'[3]15th'!$X$38</f>
        <v>0</v>
      </c>
      <c r="F25" s="11"/>
      <c r="G25" s="2">
        <f>'[3]15th'!$U$38</f>
        <v>71</v>
      </c>
      <c r="H25" s="2">
        <f>'[3]15th'!$V$38</f>
        <v>36</v>
      </c>
      <c r="I25" s="10">
        <f t="shared" si="0"/>
        <v>53.5</v>
      </c>
      <c r="J25" s="10" t="str">
        <f t="shared" si="3"/>
        <v xml:space="preserve"> </v>
      </c>
      <c r="K25" s="10">
        <f t="shared" si="1"/>
        <v>11.5</v>
      </c>
    </row>
    <row r="26" spans="1:19" s="20" customFormat="1">
      <c r="A26" s="2">
        <f t="shared" si="2"/>
        <v>16</v>
      </c>
      <c r="B26" s="10">
        <f>'[3]16th'!$AC$34</f>
        <v>10.9</v>
      </c>
      <c r="C26" s="10">
        <f>'[3]16th'!$AC$35</f>
        <v>10.7</v>
      </c>
      <c r="D26" s="64">
        <f>'[3]16th'!$AC$36</f>
        <v>10.80769230769231</v>
      </c>
      <c r="E26" s="11">
        <f>'[3]16th'!$X$38</f>
        <v>0.02</v>
      </c>
      <c r="F26" s="11"/>
      <c r="G26" s="2">
        <f>'[3]16th'!$U$38</f>
        <v>72</v>
      </c>
      <c r="H26" s="2">
        <f>'[3]16th'!$V$38</f>
        <v>49</v>
      </c>
      <c r="I26" s="10">
        <f t="shared" si="0"/>
        <v>60.5</v>
      </c>
      <c r="J26" s="10" t="str">
        <f t="shared" si="3"/>
        <v xml:space="preserve"> </v>
      </c>
      <c r="K26" s="10">
        <f t="shared" si="1"/>
        <v>4.5</v>
      </c>
    </row>
    <row r="27" spans="1:19" s="20" customFormat="1">
      <c r="A27" s="2">
        <f t="shared" si="2"/>
        <v>17</v>
      </c>
      <c r="B27" s="10">
        <f>'[3]17th'!$AC$34</f>
        <v>10.9</v>
      </c>
      <c r="C27" s="10">
        <f>'[3]17th'!$AC$35</f>
        <v>10.1</v>
      </c>
      <c r="D27" s="64">
        <f>'[3]17th'!$AC$36</f>
        <v>10.66923076923077</v>
      </c>
      <c r="E27" s="11">
        <f>'[3]17th'!$X$38</f>
        <v>0.01</v>
      </c>
      <c r="F27" s="2"/>
      <c r="G27" s="2">
        <f>'[3]17th'!$U$38</f>
        <v>68</v>
      </c>
      <c r="H27" s="2">
        <f>'[3]17th'!$V$38</f>
        <v>53</v>
      </c>
      <c r="I27" s="10">
        <f t="shared" si="0"/>
        <v>60.5</v>
      </c>
      <c r="J27" s="10" t="str">
        <f t="shared" si="3"/>
        <v xml:space="preserve"> </v>
      </c>
      <c r="K27" s="10">
        <f t="shared" si="1"/>
        <v>4.5</v>
      </c>
    </row>
    <row r="28" spans="1:19" s="20" customFormat="1">
      <c r="A28" s="2">
        <v>18</v>
      </c>
      <c r="B28" s="10">
        <f>'[3]18th'!$AC$34</f>
        <v>10.1</v>
      </c>
      <c r="C28" s="10">
        <f>'[3]18th'!$AC$35</f>
        <v>8</v>
      </c>
      <c r="D28" s="64">
        <f>'[3]18th'!$AC$36</f>
        <v>9.0923076923076938</v>
      </c>
      <c r="E28" s="11">
        <f>'[3]18th'!$X$38</f>
        <v>0</v>
      </c>
      <c r="F28" s="11"/>
      <c r="G28" s="2">
        <f>'[3]18th'!$U$38</f>
        <v>79</v>
      </c>
      <c r="H28" s="2">
        <f>'[3]18th'!$V$38</f>
        <v>49</v>
      </c>
      <c r="I28" s="10">
        <f t="shared" si="0"/>
        <v>64</v>
      </c>
      <c r="J28" s="10" t="str">
        <f t="shared" si="3"/>
        <v xml:space="preserve"> </v>
      </c>
      <c r="K28" s="10">
        <f t="shared" si="1"/>
        <v>1</v>
      </c>
    </row>
    <row r="29" spans="1:19" s="20" customFormat="1">
      <c r="A29" s="13">
        <v>19</v>
      </c>
      <c r="B29" s="10">
        <f>'[3]19th'!$AC$34</f>
        <v>8</v>
      </c>
      <c r="C29" s="10">
        <f>'[3]19th'!$AC$35</f>
        <v>6.9</v>
      </c>
      <c r="D29" s="64">
        <f>'[3]19th'!$AC$36</f>
        <v>7.2846153846153836</v>
      </c>
      <c r="E29" s="11">
        <f>'[3]19th'!$X$38</f>
        <v>0</v>
      </c>
      <c r="F29" s="11"/>
      <c r="G29" s="2">
        <f>'[3]19th'!$U$38</f>
        <v>80</v>
      </c>
      <c r="H29" s="2">
        <f>'[3]19th'!$V$38</f>
        <v>62</v>
      </c>
      <c r="I29" s="10">
        <f t="shared" si="0"/>
        <v>71</v>
      </c>
      <c r="J29" s="10">
        <f t="shared" si="3"/>
        <v>6</v>
      </c>
      <c r="K29" s="10" t="str">
        <f t="shared" si="1"/>
        <v xml:space="preserve"> </v>
      </c>
    </row>
    <row r="30" spans="1:19" s="20" customFormat="1">
      <c r="A30" s="13">
        <v>20</v>
      </c>
      <c r="B30" s="10">
        <f>'[3]20th'!$AC$34</f>
        <v>8.6</v>
      </c>
      <c r="C30" s="10">
        <f>'[3]20th'!$AC$35</f>
        <v>7.3</v>
      </c>
      <c r="D30" s="64">
        <f>'[3]20th'!$AC$36</f>
        <v>7.9923076923076923</v>
      </c>
      <c r="E30" s="11">
        <f>'[3]20th'!$X$38</f>
        <v>0</v>
      </c>
      <c r="F30" s="11"/>
      <c r="G30" s="2">
        <f>'[3]20th'!$U$38</f>
        <v>80</v>
      </c>
      <c r="H30" s="2">
        <f>'[3]20th'!$V$38</f>
        <v>53</v>
      </c>
      <c r="I30" s="10">
        <f t="shared" si="0"/>
        <v>66.5</v>
      </c>
      <c r="J30" s="10">
        <f t="shared" si="3"/>
        <v>1.5</v>
      </c>
      <c r="K30" s="10" t="str">
        <f t="shared" si="1"/>
        <v xml:space="preserve"> </v>
      </c>
    </row>
    <row r="31" spans="1:19" s="20" customFormat="1">
      <c r="A31" s="2">
        <f t="shared" ref="A31:A37" si="4">A30+1</f>
        <v>21</v>
      </c>
      <c r="B31" s="10">
        <f>'[3]21st'!$AC$34</f>
        <v>8.6999999999999993</v>
      </c>
      <c r="C31" s="10">
        <f>'[3]21st'!$AC$35</f>
        <v>8.1999999999999993</v>
      </c>
      <c r="D31" s="64">
        <f>'[3]21st'!$AC$36</f>
        <v>8.5769230769230784</v>
      </c>
      <c r="E31" s="11">
        <f>'[3]21st'!$X$38</f>
        <v>0</v>
      </c>
      <c r="F31" s="11"/>
      <c r="G31" s="2">
        <f>'[3]21st'!$U$38</f>
        <v>69</v>
      </c>
      <c r="H31" s="2">
        <f>'[3]21st'!$V$38</f>
        <v>38</v>
      </c>
      <c r="I31" s="10">
        <f t="shared" si="0"/>
        <v>53.5</v>
      </c>
      <c r="J31" s="10" t="str">
        <f t="shared" si="3"/>
        <v xml:space="preserve"> </v>
      </c>
      <c r="K31" s="10">
        <f t="shared" si="1"/>
        <v>11.5</v>
      </c>
    </row>
    <row r="32" spans="1:19" s="20" customFormat="1">
      <c r="A32" s="2">
        <f t="shared" si="4"/>
        <v>22</v>
      </c>
      <c r="B32" s="10">
        <f>'[3]22nd'!$AC$34</f>
        <v>8.1999999999999993</v>
      </c>
      <c r="C32" s="10">
        <f>'[3]22nd'!$AC$35</f>
        <v>6.6</v>
      </c>
      <c r="D32" s="64">
        <f>'[3]22nd'!$AC$36</f>
        <v>7.3538461538461544</v>
      </c>
      <c r="E32" s="11">
        <f>'[3]22nd'!$X$38</f>
        <v>0</v>
      </c>
      <c r="F32" s="11"/>
      <c r="G32" s="2">
        <f>'[3]22nd'!$U$38</f>
        <v>75</v>
      </c>
      <c r="H32" s="2">
        <f>'[3]22nd'!$V$38</f>
        <v>46</v>
      </c>
      <c r="I32" s="10">
        <f t="shared" si="0"/>
        <v>60.5</v>
      </c>
      <c r="J32" s="10" t="str">
        <f t="shared" si="3"/>
        <v xml:space="preserve"> </v>
      </c>
      <c r="K32" s="10">
        <f t="shared" si="1"/>
        <v>4.5</v>
      </c>
    </row>
    <row r="33" spans="1:11" s="20" customFormat="1">
      <c r="A33" s="2">
        <f t="shared" si="4"/>
        <v>23</v>
      </c>
      <c r="B33" s="10">
        <f>'[3]23rd'!$AC$34</f>
        <v>6.6</v>
      </c>
      <c r="C33" s="10">
        <f>'[3]23rd'!$AC$35</f>
        <v>5.5</v>
      </c>
      <c r="D33" s="64">
        <f>'[3]23rd'!$AC$36</f>
        <v>5.884615384615385</v>
      </c>
      <c r="E33" s="11">
        <f>'[3]23rd'!$X$38</f>
        <v>0.01</v>
      </c>
      <c r="F33" s="11"/>
      <c r="G33" s="2">
        <f>'[3]23rd'!$U$38</f>
        <v>74</v>
      </c>
      <c r="H33" s="2">
        <f>'[3]23rd'!$V$38</f>
        <v>55</v>
      </c>
      <c r="I33" s="10">
        <f t="shared" si="0"/>
        <v>64.5</v>
      </c>
      <c r="J33" s="10" t="str">
        <f t="shared" si="3"/>
        <v xml:space="preserve"> </v>
      </c>
      <c r="K33" s="10">
        <f t="shared" si="1"/>
        <v>0.5</v>
      </c>
    </row>
    <row r="34" spans="1:11" s="20" customFormat="1">
      <c r="A34" s="2">
        <f t="shared" si="4"/>
        <v>24</v>
      </c>
      <c r="B34" s="10">
        <f>'[3]24th'!$AC$34</f>
        <v>5.5</v>
      </c>
      <c r="C34" s="10">
        <f>'[3]24th'!$AC$35</f>
        <v>4.8</v>
      </c>
      <c r="D34" s="64">
        <f>'[3]24th'!$AC$36</f>
        <v>5.1076923076923082</v>
      </c>
      <c r="E34" s="11">
        <f>'[3]24th'!$X$38</f>
        <v>0.32</v>
      </c>
      <c r="F34" s="2"/>
      <c r="G34" s="2">
        <f>'[3]24th'!$U$38</f>
        <v>73</v>
      </c>
      <c r="H34" s="2">
        <f>'[3]24th'!$V$38</f>
        <v>61</v>
      </c>
      <c r="I34" s="10">
        <f t="shared" si="0"/>
        <v>67</v>
      </c>
      <c r="J34" s="10">
        <f t="shared" si="3"/>
        <v>2</v>
      </c>
      <c r="K34" s="10" t="str">
        <f t="shared" si="1"/>
        <v xml:space="preserve"> </v>
      </c>
    </row>
    <row r="35" spans="1:11" s="20" customFormat="1">
      <c r="A35" s="2">
        <f t="shared" si="4"/>
        <v>25</v>
      </c>
      <c r="B35" s="10">
        <f>'[3]25th'!$AC$34</f>
        <v>4.8</v>
      </c>
      <c r="C35" s="10">
        <f>'[3]25th'!$AC$35</f>
        <v>4.2</v>
      </c>
      <c r="D35" s="64">
        <f>'[3]25th'!$AC$36</f>
        <v>4.5</v>
      </c>
      <c r="E35" s="11">
        <f>'[3]25th'!$X$38</f>
        <v>0</v>
      </c>
      <c r="F35" s="11"/>
      <c r="G35" s="2">
        <f>'[3]25th'!$U$38</f>
        <v>70</v>
      </c>
      <c r="H35" s="2">
        <f>'[3]25th'!$V$38</f>
        <v>56</v>
      </c>
      <c r="I35" s="10">
        <f t="shared" si="0"/>
        <v>63</v>
      </c>
      <c r="J35" s="10" t="str">
        <f t="shared" si="3"/>
        <v xml:space="preserve"> </v>
      </c>
      <c r="K35" s="10">
        <f t="shared" si="1"/>
        <v>2</v>
      </c>
    </row>
    <row r="36" spans="1:11" s="20" customFormat="1">
      <c r="A36" s="2">
        <f t="shared" si="4"/>
        <v>26</v>
      </c>
      <c r="B36" s="10">
        <f>'[3]26th'!$AC$34</f>
        <v>5.7</v>
      </c>
      <c r="C36" s="10">
        <f>'[3]26th'!$AC$35</f>
        <v>4.4000000000000004</v>
      </c>
      <c r="D36" s="64">
        <f>'[3]26th'!$AC$36</f>
        <v>4.9615384615384617</v>
      </c>
      <c r="E36" s="11">
        <f>'[3]26th'!$X$38</f>
        <v>0</v>
      </c>
      <c r="F36" s="11"/>
      <c r="G36" s="2">
        <f>'[3]26th'!$U$38</f>
        <v>70</v>
      </c>
      <c r="H36" s="2">
        <f>'[3]26th'!$V$38</f>
        <v>46</v>
      </c>
      <c r="I36" s="10">
        <f t="shared" si="0"/>
        <v>58</v>
      </c>
      <c r="J36" s="10" t="str">
        <f t="shared" si="3"/>
        <v xml:space="preserve"> </v>
      </c>
      <c r="K36" s="10">
        <f t="shared" si="1"/>
        <v>7</v>
      </c>
    </row>
    <row r="37" spans="1:11" s="20" customFormat="1">
      <c r="A37" s="2">
        <f t="shared" si="4"/>
        <v>27</v>
      </c>
      <c r="B37" s="10">
        <f>'[3]27th'!$AC$34</f>
        <v>7.1</v>
      </c>
      <c r="C37" s="10">
        <f>'[3]27th'!$AC$35</f>
        <v>5</v>
      </c>
      <c r="D37" s="64">
        <f>'[3]27th'!$AC$36</f>
        <v>6.4384615384615387</v>
      </c>
      <c r="E37" s="11">
        <f>'[3]27th'!$X$38</f>
        <v>0</v>
      </c>
      <c r="F37" s="11"/>
      <c r="G37" s="2">
        <f>'[3]27th'!$U$38</f>
        <v>60</v>
      </c>
      <c r="H37" s="2">
        <f>'[3]27th'!$V$38</f>
        <v>35</v>
      </c>
      <c r="I37" s="10">
        <f t="shared" si="0"/>
        <v>47.5</v>
      </c>
      <c r="J37" s="10" t="str">
        <f t="shared" si="3"/>
        <v xml:space="preserve"> </v>
      </c>
      <c r="K37" s="10">
        <f t="shared" si="1"/>
        <v>17.5</v>
      </c>
    </row>
    <row r="38" spans="1:11" s="20" customFormat="1">
      <c r="A38" s="2">
        <v>28</v>
      </c>
      <c r="B38" s="10">
        <f>'[3]28th'!$AC$34</f>
        <v>7.5</v>
      </c>
      <c r="C38" s="10">
        <f>'[3]28th'!$AC$35</f>
        <v>7.1</v>
      </c>
      <c r="D38" s="64">
        <f>'[3]28th'!$AC$36</f>
        <v>7.3076923076923084</v>
      </c>
      <c r="E38" s="11">
        <f>'[3]28th'!$X$38</f>
        <v>0.02</v>
      </c>
      <c r="F38" s="11"/>
      <c r="G38" s="2">
        <f>'[3]28th'!$U$38</f>
        <v>60</v>
      </c>
      <c r="H38" s="2">
        <f>'[3]28th'!$V$38</f>
        <v>30</v>
      </c>
      <c r="I38" s="10">
        <f t="shared" si="0"/>
        <v>45</v>
      </c>
      <c r="J38" s="10" t="str">
        <f t="shared" si="3"/>
        <v xml:space="preserve"> </v>
      </c>
      <c r="K38" s="10">
        <f t="shared" si="1"/>
        <v>20</v>
      </c>
    </row>
    <row r="39" spans="1:11" s="20" customFormat="1">
      <c r="A39" s="2">
        <v>29</v>
      </c>
      <c r="B39" s="10">
        <f>'[3]29th'!$AC$34</f>
        <v>7.3</v>
      </c>
      <c r="C39" s="10">
        <f>'[3]29th'!$AC$35</f>
        <v>6.6</v>
      </c>
      <c r="D39" s="64">
        <f>'[3]29th'!$AC$36</f>
        <v>7.0384615384615383</v>
      </c>
      <c r="E39" s="11">
        <f>'[3]29th'!$X$38</f>
        <v>0</v>
      </c>
      <c r="F39" s="11"/>
      <c r="G39" s="2">
        <f>'[3]29th'!$U$38</f>
        <v>53</v>
      </c>
      <c r="H39" s="2">
        <f>'[3]29th'!$V$38</f>
        <v>29</v>
      </c>
      <c r="I39" s="10">
        <f t="shared" si="0"/>
        <v>41</v>
      </c>
      <c r="J39" s="10" t="str">
        <f t="shared" si="3"/>
        <v xml:space="preserve"> </v>
      </c>
      <c r="K39" s="10">
        <f t="shared" si="1"/>
        <v>24</v>
      </c>
    </row>
    <row r="40" spans="1:11" s="20" customFormat="1">
      <c r="A40" s="13">
        <v>30</v>
      </c>
      <c r="B40" s="10">
        <f>'[3]30th'!$AC$34</f>
        <v>6.6</v>
      </c>
      <c r="C40" s="10">
        <f>'[3]30th'!$AC$35</f>
        <v>5.0999999999999996</v>
      </c>
      <c r="D40" s="64">
        <f>'[3]30th'!$AC$36</f>
        <v>5.7846153846153836</v>
      </c>
      <c r="E40" s="11">
        <f>'[3]30th'!$X$38</f>
        <v>0</v>
      </c>
      <c r="F40" s="11"/>
      <c r="G40" s="2">
        <f>'[3]30th'!$U$38</f>
        <v>69</v>
      </c>
      <c r="H40" s="2">
        <f>'[3]30th'!$V$38</f>
        <v>37</v>
      </c>
      <c r="I40" s="10">
        <f t="shared" si="0"/>
        <v>53</v>
      </c>
      <c r="J40" s="10" t="str">
        <f t="shared" si="3"/>
        <v xml:space="preserve"> </v>
      </c>
      <c r="K40" s="10">
        <f t="shared" si="1"/>
        <v>12</v>
      </c>
    </row>
    <row r="41" spans="1:11" s="20" customFormat="1">
      <c r="A41" s="2">
        <v>31</v>
      </c>
      <c r="B41" s="10">
        <f>'[3]31st'!$AC$34</f>
        <v>5.0999999999999996</v>
      </c>
      <c r="C41" s="10">
        <f>'[3]31st'!$AC$35</f>
        <v>4.2</v>
      </c>
      <c r="D41" s="64">
        <f>'[3]31st'!$AC$36</f>
        <v>4.6615384615384619</v>
      </c>
      <c r="E41" s="11">
        <f>'[3]31st'!$X$38</f>
        <v>0.15</v>
      </c>
      <c r="F41" s="11"/>
      <c r="G41" s="2">
        <f>'[3]31st'!$U$38</f>
        <v>78</v>
      </c>
      <c r="H41" s="2">
        <f>'[3]31st'!$V$38</f>
        <v>63</v>
      </c>
      <c r="I41" s="10">
        <f t="shared" si="0"/>
        <v>70.5</v>
      </c>
      <c r="J41" s="10">
        <f t="shared" si="3"/>
        <v>5.5</v>
      </c>
      <c r="K41" s="10" t="str">
        <f t="shared" si="1"/>
        <v xml:space="preserve"> </v>
      </c>
    </row>
    <row r="42" spans="1:11" ht="6.95" customHeight="1">
      <c r="A42" s="25"/>
      <c r="B42" s="14"/>
      <c r="C42" s="14"/>
      <c r="D42" s="14"/>
      <c r="E42" s="14"/>
      <c r="F42" s="14"/>
      <c r="G42" s="14"/>
      <c r="H42" s="14"/>
      <c r="I42" s="14"/>
      <c r="J42" s="15"/>
      <c r="K42" s="15"/>
    </row>
    <row r="43" spans="1:11">
      <c r="A43" s="3" t="s">
        <v>18</v>
      </c>
      <c r="B43" s="2"/>
      <c r="C43" s="2"/>
      <c r="D43" s="2"/>
      <c r="E43" s="11">
        <f>SUM(E11:E41)</f>
        <v>1.6199999999999999</v>
      </c>
      <c r="F43" s="11"/>
      <c r="G43" s="13">
        <f>SUM(G11:G41)</f>
        <v>2137</v>
      </c>
      <c r="H43" s="13">
        <f>SUM(H11:H41)</f>
        <v>1397</v>
      </c>
      <c r="I43" s="10">
        <f>SUM(I11:I41)</f>
        <v>1767</v>
      </c>
      <c r="J43" s="10">
        <f>SUM(J11:J41)</f>
        <v>32</v>
      </c>
      <c r="K43" s="10">
        <f>SUM(K11:K41)</f>
        <v>280</v>
      </c>
    </row>
    <row r="44" spans="1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3" t="s">
        <v>19</v>
      </c>
      <c r="B45" s="10">
        <f>MAX(B11:B41)</f>
        <v>10.9</v>
      </c>
      <c r="C45" s="10"/>
      <c r="D45" s="10"/>
      <c r="E45" s="11">
        <f>MAX(E11:E41)</f>
        <v>0.32</v>
      </c>
      <c r="F45" s="11"/>
      <c r="G45" s="13">
        <f>MAX(G11:G41)</f>
        <v>83</v>
      </c>
      <c r="H45" s="13"/>
      <c r="I45" s="13"/>
      <c r="J45" s="10">
        <f>MAX(J11:J41)</f>
        <v>9</v>
      </c>
      <c r="K45" s="10">
        <f>MAX(K11:K41)</f>
        <v>29</v>
      </c>
    </row>
    <row r="46" spans="1:11">
      <c r="A46" s="3" t="s">
        <v>20</v>
      </c>
      <c r="B46" s="10"/>
      <c r="C46" s="10">
        <f>MIN(C11:C41)</f>
        <v>2.4</v>
      </c>
      <c r="D46" s="10"/>
      <c r="E46" s="11">
        <f>MIN(E11:E41)</f>
        <v>0</v>
      </c>
      <c r="F46" s="11"/>
      <c r="G46" s="13"/>
      <c r="H46" s="13">
        <f>MIN(H11:H41)</f>
        <v>25</v>
      </c>
      <c r="I46" s="13"/>
      <c r="J46" s="10">
        <f>MIN(J11:J41)</f>
        <v>1.5</v>
      </c>
      <c r="K46" s="10">
        <f>MIN(K11:K41)</f>
        <v>0.5</v>
      </c>
    </row>
    <row r="47" spans="1:11">
      <c r="A47" s="3" t="s">
        <v>21</v>
      </c>
      <c r="B47" s="10"/>
      <c r="C47" s="10"/>
      <c r="D47" s="10">
        <f>AVERAGE(D11:D41)</f>
        <v>5.8964532671629444</v>
      </c>
      <c r="E47" s="11">
        <f>AVERAGE(E11:E41)</f>
        <v>5.2258064516129028E-2</v>
      </c>
      <c r="F47" s="11"/>
      <c r="G47" s="13"/>
      <c r="H47" s="13"/>
      <c r="I47" s="10">
        <f>AVERAGE(I11:I41)</f>
        <v>57</v>
      </c>
      <c r="J47" s="10">
        <f>AVERAGE(J11:J41)</f>
        <v>5.333333333333333</v>
      </c>
      <c r="K47" s="10">
        <f>AVERAGE(K11:K41)</f>
        <v>11.2</v>
      </c>
    </row>
    <row r="49" spans="1:11">
      <c r="A49" s="1" t="s">
        <v>54</v>
      </c>
      <c r="B49" s="1" t="s">
        <v>22</v>
      </c>
      <c r="C49" s="1" t="s">
        <v>55</v>
      </c>
    </row>
    <row r="50" spans="1:11">
      <c r="A50" s="1" t="s">
        <v>22</v>
      </c>
      <c r="B50" s="1" t="s">
        <v>24</v>
      </c>
      <c r="C50" s="1" t="s">
        <v>22</v>
      </c>
      <c r="F50" s="3" t="s">
        <v>23</v>
      </c>
    </row>
    <row r="51" spans="1:11">
      <c r="A51" s="1" t="s">
        <v>22</v>
      </c>
      <c r="C51" s="1" t="s">
        <v>24</v>
      </c>
      <c r="E51" s="3"/>
    </row>
    <row r="52" spans="1:11">
      <c r="A52" s="1" t="s">
        <v>22</v>
      </c>
    </row>
    <row r="58" spans="1:11">
      <c r="A58" s="3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4" spans="1:11">
      <c r="A64" s="4"/>
      <c r="B64" s="3"/>
    </row>
    <row r="65" spans="1:11">
      <c r="A65" s="4"/>
    </row>
    <row r="68" spans="1:11">
      <c r="B68" s="3"/>
      <c r="E68" s="4"/>
      <c r="F68" s="2"/>
      <c r="H68" s="3"/>
      <c r="J68" s="3"/>
      <c r="K68" s="3"/>
    </row>
    <row r="69" spans="1:11">
      <c r="A69" s="4"/>
      <c r="B69" s="4"/>
      <c r="C69" s="4"/>
      <c r="D69" s="4"/>
      <c r="E69" s="4"/>
      <c r="F69" s="2"/>
      <c r="G69" s="4"/>
      <c r="H69" s="4"/>
      <c r="I69" s="3"/>
      <c r="J69" s="3"/>
      <c r="K69" s="3"/>
    </row>
    <row r="70" spans="1:11" ht="11.1" customHeight="1"/>
    <row r="71" spans="1:11">
      <c r="B71" s="6"/>
      <c r="C71" s="6"/>
      <c r="D71" s="6"/>
      <c r="F71" s="7"/>
      <c r="I71" s="6"/>
      <c r="J71" s="6"/>
      <c r="K71" s="6"/>
    </row>
    <row r="72" spans="1:11">
      <c r="B72" s="6"/>
      <c r="C72" s="6"/>
      <c r="D72" s="6"/>
      <c r="E72" s="7"/>
      <c r="F72" s="7"/>
      <c r="I72" s="6"/>
      <c r="J72" s="6"/>
      <c r="K72" s="6"/>
    </row>
    <row r="73" spans="1:11">
      <c r="B73" s="6"/>
      <c r="C73" s="6"/>
      <c r="D73" s="6"/>
      <c r="I73" s="6"/>
      <c r="J73" s="6"/>
      <c r="K73" s="6"/>
    </row>
    <row r="74" spans="1:11">
      <c r="B74" s="6"/>
      <c r="C74" s="6"/>
      <c r="D74" s="6"/>
      <c r="E74" s="7"/>
      <c r="I74" s="6"/>
      <c r="J74" s="6"/>
      <c r="K74" s="6"/>
    </row>
    <row r="75" spans="1:11">
      <c r="B75" s="6"/>
      <c r="C75" s="6"/>
      <c r="D75" s="6"/>
      <c r="F75" s="7"/>
      <c r="I75" s="6"/>
      <c r="J75" s="6"/>
      <c r="K75" s="6"/>
    </row>
    <row r="76" spans="1:11">
      <c r="B76" s="6"/>
      <c r="C76" s="6"/>
      <c r="D76" s="6"/>
      <c r="I76" s="6"/>
      <c r="J76" s="6"/>
      <c r="K76" s="6"/>
    </row>
    <row r="77" spans="1:11">
      <c r="B77" s="6"/>
      <c r="C77" s="6"/>
      <c r="D77" s="6"/>
      <c r="F77" s="7"/>
      <c r="I77" s="6"/>
      <c r="J77" s="6"/>
      <c r="K77" s="6"/>
    </row>
    <row r="78" spans="1:11">
      <c r="D78" s="6"/>
      <c r="I78" s="6"/>
      <c r="J78" s="6"/>
      <c r="K78" s="6"/>
    </row>
    <row r="79" spans="1:11">
      <c r="B79" s="6"/>
      <c r="C79" s="6"/>
      <c r="D79" s="6"/>
      <c r="F79" s="7"/>
      <c r="I79" s="6"/>
      <c r="J79" s="6"/>
      <c r="K79" s="6"/>
    </row>
    <row r="80" spans="1:11">
      <c r="B80" s="6"/>
      <c r="C80" s="6"/>
      <c r="D80" s="6"/>
      <c r="E80" s="7"/>
      <c r="F80" s="11"/>
      <c r="I80" s="6"/>
      <c r="J80" s="6"/>
      <c r="K80" s="6"/>
    </row>
    <row r="81" spans="1:11">
      <c r="B81" s="6"/>
      <c r="C81" s="6"/>
      <c r="D81" s="6"/>
      <c r="E81" s="7"/>
      <c r="I81" s="6"/>
      <c r="J81" s="6"/>
      <c r="K81" s="6"/>
    </row>
    <row r="82" spans="1:11">
      <c r="B82" s="6"/>
      <c r="I82" s="6"/>
      <c r="J82" s="6"/>
      <c r="K82" s="6"/>
    </row>
    <row r="83" spans="1:11">
      <c r="B83" s="6"/>
      <c r="C83" s="6"/>
      <c r="D83" s="6"/>
      <c r="I83" s="6"/>
      <c r="J83" s="6"/>
      <c r="K83" s="6"/>
    </row>
    <row r="84" spans="1:11">
      <c r="B84" s="6"/>
      <c r="C84" s="6"/>
      <c r="D84" s="6"/>
      <c r="I84" s="6"/>
      <c r="J84" s="6"/>
      <c r="K84" s="6"/>
    </row>
    <row r="85" spans="1:11">
      <c r="B85" s="6"/>
      <c r="C85" s="6"/>
      <c r="D85" s="6"/>
      <c r="E85" s="7"/>
      <c r="I85" s="6"/>
      <c r="J85" s="6"/>
      <c r="K85" s="6"/>
    </row>
    <row r="86" spans="1:11">
      <c r="B86" s="6"/>
      <c r="C86" s="6"/>
      <c r="D86" s="6"/>
      <c r="E86" s="7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A89" s="17"/>
      <c r="B89" s="6"/>
      <c r="C89" s="6"/>
      <c r="D89" s="6"/>
      <c r="E89" s="18"/>
      <c r="I89" s="6"/>
      <c r="J89" s="6"/>
      <c r="K89" s="6"/>
    </row>
    <row r="90" spans="1:11">
      <c r="A90" s="17"/>
      <c r="B90" s="6"/>
      <c r="C90" s="6"/>
      <c r="D90" s="6"/>
      <c r="I90" s="6"/>
      <c r="J90" s="6"/>
      <c r="K90" s="6"/>
    </row>
    <row r="91" spans="1:11">
      <c r="B91" s="6"/>
      <c r="C91" s="6"/>
      <c r="D91" s="6"/>
      <c r="I91" s="6"/>
      <c r="J91" s="6"/>
      <c r="K91" s="6"/>
    </row>
    <row r="92" spans="1:11"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D98" s="6"/>
      <c r="E98" s="7"/>
      <c r="I98" s="6"/>
      <c r="J98" s="6"/>
      <c r="K98" s="6"/>
    </row>
    <row r="99" spans="1:11">
      <c r="I99" s="6"/>
      <c r="J99" s="6"/>
      <c r="K99" s="6"/>
    </row>
    <row r="100" spans="1:11">
      <c r="A100" s="17"/>
      <c r="I100" s="6"/>
      <c r="J100" s="6"/>
      <c r="K100" s="6"/>
    </row>
    <row r="101" spans="1:11">
      <c r="I101" s="6"/>
      <c r="J101" s="6"/>
      <c r="K101" s="6"/>
    </row>
    <row r="102" spans="1:11" ht="8.1" customHeight="1">
      <c r="J102" s="6"/>
      <c r="K102" s="6"/>
    </row>
    <row r="103" spans="1:11">
      <c r="A103" s="3"/>
      <c r="E103" s="7"/>
      <c r="G103" s="17"/>
      <c r="H103" s="17"/>
      <c r="I103" s="6"/>
      <c r="J103" s="6"/>
      <c r="K103" s="6"/>
    </row>
    <row r="105" spans="1:11">
      <c r="A105" s="3"/>
      <c r="B105" s="6"/>
      <c r="C105" s="6"/>
      <c r="D105" s="6"/>
      <c r="E105" s="7"/>
      <c r="G105" s="17"/>
      <c r="H105" s="17"/>
      <c r="I105" s="17"/>
      <c r="J105" s="6"/>
      <c r="K105" s="6"/>
    </row>
    <row r="106" spans="1:11">
      <c r="A106" s="3"/>
      <c r="B106" s="6"/>
      <c r="C106" s="6"/>
      <c r="D106" s="6"/>
      <c r="E106" s="7"/>
      <c r="G106" s="17"/>
      <c r="H106" s="17"/>
      <c r="I106" s="17"/>
      <c r="J106" s="6"/>
      <c r="K106" s="6"/>
    </row>
    <row r="107" spans="1:11">
      <c r="A107" s="3"/>
      <c r="B107" s="6"/>
      <c r="C107" s="6"/>
      <c r="D107" s="6"/>
      <c r="E107" s="7"/>
      <c r="G107" s="17"/>
      <c r="H107" s="17"/>
      <c r="I107" s="6"/>
      <c r="J107" s="6"/>
      <c r="K107" s="6"/>
    </row>
    <row r="111" spans="1:11">
      <c r="E111" s="3"/>
    </row>
    <row r="118" spans="1:11">
      <c r="A118" s="3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4" spans="1:11">
      <c r="A124" s="4"/>
    </row>
    <row r="127" spans="1:11">
      <c r="B127" s="2"/>
      <c r="C127" s="2"/>
      <c r="D127" s="2"/>
      <c r="E127" s="4"/>
      <c r="F127" s="2"/>
      <c r="G127" s="2"/>
      <c r="H127" s="2"/>
      <c r="I127" s="2"/>
      <c r="J127" s="3"/>
      <c r="K127" s="2"/>
    </row>
    <row r="128" spans="1:11">
      <c r="A128" s="4"/>
      <c r="B128" s="4"/>
      <c r="C128" s="4"/>
      <c r="D128" s="4"/>
      <c r="E128" s="4"/>
      <c r="F128" s="2"/>
      <c r="G128" s="2"/>
      <c r="H128" s="2"/>
      <c r="I128" s="3"/>
      <c r="J128" s="3"/>
      <c r="K128" s="2"/>
    </row>
    <row r="129" spans="2:11" ht="9" customHeight="1"/>
    <row r="130" spans="2:11">
      <c r="I130" s="6"/>
      <c r="J130" s="6"/>
      <c r="K130" s="6"/>
    </row>
    <row r="131" spans="2:11">
      <c r="B131" s="6"/>
      <c r="C131" s="6"/>
      <c r="D131" s="6"/>
      <c r="E131" s="7"/>
      <c r="F131" s="7"/>
      <c r="I131" s="6"/>
      <c r="J131" s="6"/>
      <c r="K131" s="6"/>
    </row>
    <row r="132" spans="2:11">
      <c r="B132" s="6"/>
      <c r="C132" s="6"/>
      <c r="D132" s="6"/>
      <c r="E132" s="7"/>
      <c r="F132" s="7"/>
      <c r="I132" s="6"/>
      <c r="J132" s="6"/>
      <c r="K132" s="6"/>
    </row>
    <row r="133" spans="2:11">
      <c r="B133" s="6"/>
      <c r="C133" s="6"/>
      <c r="D133" s="6"/>
      <c r="E133" s="7"/>
      <c r="I133" s="6"/>
      <c r="J133" s="6"/>
      <c r="K133" s="6"/>
    </row>
    <row r="134" spans="2:11">
      <c r="B134" s="6"/>
      <c r="I134" s="6"/>
      <c r="J134" s="6"/>
      <c r="K134" s="6"/>
    </row>
    <row r="135" spans="2:11">
      <c r="B135" s="6"/>
      <c r="C135" s="6"/>
      <c r="D135" s="6"/>
      <c r="I135" s="6"/>
      <c r="J135" s="6"/>
      <c r="K135" s="6"/>
    </row>
    <row r="136" spans="2:11">
      <c r="B136" s="6"/>
      <c r="C136" s="6"/>
      <c r="D136" s="6"/>
      <c r="I136" s="6"/>
      <c r="J136" s="6"/>
      <c r="K136" s="6"/>
    </row>
    <row r="137" spans="2:11">
      <c r="B137" s="6"/>
      <c r="C137" s="6"/>
      <c r="D137" s="6"/>
      <c r="I137" s="6"/>
      <c r="J137" s="6"/>
      <c r="K137" s="6"/>
    </row>
    <row r="138" spans="2:11">
      <c r="B138" s="6"/>
      <c r="C138" s="6"/>
      <c r="D138" s="6"/>
      <c r="I138" s="6"/>
      <c r="J138" s="6"/>
      <c r="K138" s="6"/>
    </row>
    <row r="139" spans="2:11">
      <c r="B139" s="6"/>
      <c r="C139" s="6"/>
      <c r="D139" s="6"/>
      <c r="I139" s="6"/>
      <c r="J139" s="6"/>
      <c r="K139" s="6"/>
    </row>
    <row r="140" spans="2:11">
      <c r="B140" s="6"/>
      <c r="C140" s="6"/>
      <c r="D140" s="6"/>
      <c r="I140" s="6"/>
      <c r="J140" s="6"/>
      <c r="K140" s="6"/>
    </row>
    <row r="141" spans="2:11">
      <c r="B141" s="6"/>
      <c r="C141" s="6"/>
      <c r="D141" s="6"/>
      <c r="I141" s="6"/>
      <c r="J141" s="6"/>
      <c r="K141" s="6"/>
    </row>
    <row r="142" spans="2:11">
      <c r="B142" s="6"/>
      <c r="C142" s="6"/>
      <c r="D142" s="6"/>
      <c r="I142" s="6"/>
      <c r="J142" s="6"/>
      <c r="K142" s="6"/>
    </row>
    <row r="143" spans="2:11">
      <c r="B143" s="6"/>
      <c r="C143" s="6"/>
      <c r="D143" s="6"/>
      <c r="I143" s="6"/>
      <c r="J143" s="6"/>
      <c r="K143" s="6"/>
    </row>
    <row r="144" spans="2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A148" s="17"/>
      <c r="B148" s="6"/>
      <c r="C148" s="6"/>
      <c r="D148" s="6"/>
      <c r="I148" s="6"/>
      <c r="J148" s="6"/>
      <c r="K148" s="6"/>
    </row>
    <row r="149" spans="1:11">
      <c r="A149" s="17"/>
      <c r="B149" s="6"/>
      <c r="C149" s="6"/>
      <c r="D149" s="6"/>
      <c r="I149" s="6"/>
      <c r="J149" s="6"/>
      <c r="K149" s="6"/>
    </row>
    <row r="150" spans="1:11">
      <c r="B150" s="6"/>
      <c r="C150" s="6"/>
      <c r="D150" s="6"/>
      <c r="I150" s="6"/>
      <c r="J150" s="6"/>
      <c r="K150" s="6"/>
    </row>
    <row r="151" spans="1:11"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A159" s="17"/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E160" s="7"/>
      <c r="I160" s="6"/>
      <c r="J160" s="6"/>
      <c r="K160" s="6"/>
    </row>
    <row r="161" spans="1:11" ht="9" customHeight="1">
      <c r="J161" s="6"/>
      <c r="K161" s="6"/>
    </row>
    <row r="162" spans="1:11">
      <c r="A162" s="3"/>
      <c r="E162" s="7"/>
      <c r="G162" s="17"/>
      <c r="H162" s="17"/>
      <c r="I162" s="6"/>
      <c r="J162" s="6"/>
      <c r="K162" s="6"/>
    </row>
    <row r="164" spans="1:11">
      <c r="A164" s="3"/>
      <c r="B164" s="6"/>
      <c r="C164" s="6"/>
      <c r="D164" s="6"/>
      <c r="E164" s="7"/>
      <c r="G164" s="17"/>
      <c r="H164" s="17"/>
      <c r="I164" s="17"/>
      <c r="J164" s="6"/>
      <c r="K164" s="6"/>
    </row>
    <row r="165" spans="1:11">
      <c r="A165" s="3"/>
      <c r="B165" s="6"/>
      <c r="C165" s="6"/>
      <c r="D165" s="6"/>
      <c r="E165" s="7"/>
      <c r="G165" s="17"/>
      <c r="H165" s="17"/>
      <c r="I165" s="17"/>
      <c r="J165" s="6"/>
      <c r="K165" s="6"/>
    </row>
    <row r="166" spans="1:11">
      <c r="A166" s="3"/>
      <c r="B166" s="6"/>
      <c r="C166" s="6"/>
      <c r="D166" s="6"/>
      <c r="E166" s="7"/>
      <c r="G166" s="17"/>
      <c r="H166" s="17"/>
      <c r="I166" s="6"/>
      <c r="J166" s="6"/>
      <c r="K166" s="6"/>
    </row>
    <row r="168" spans="1:11">
      <c r="F168" s="3"/>
    </row>
    <row r="177" spans="1:1">
      <c r="A177" s="3"/>
    </row>
    <row r="189" spans="1:1" ht="3.75" customHeight="1"/>
    <row r="221" ht="3.75" customHeight="1"/>
    <row r="249" ht="5.25" customHeight="1"/>
    <row r="281" ht="6" customHeight="1"/>
    <row r="308" ht="6.75" customHeight="1"/>
    <row r="340" ht="8.25" customHeight="1"/>
    <row r="365" ht="8.25" customHeight="1"/>
    <row r="397" ht="7.5" customHeight="1"/>
    <row r="425" ht="8.25" customHeight="1"/>
    <row r="457" ht="7.5" customHeight="1"/>
    <row r="484" ht="7.5" customHeight="1"/>
    <row r="516" ht="7.5" customHeight="1"/>
    <row r="542" ht="8.25" customHeight="1"/>
    <row r="574" ht="7.5" customHeight="1"/>
    <row r="601" ht="8.25" customHeight="1"/>
    <row r="633" ht="6.75" customHeight="1"/>
    <row r="693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57" priority="1" stopIfTrue="1" operator="equal">
      <formula>0</formula>
    </cfRule>
    <cfRule type="cellIs" dxfId="56" priority="2" stopIfTrue="1" operator="equal">
      <formula>0</formula>
    </cfRule>
  </conditionalFormatting>
  <pageMargins left="0.87986111111111109" right="0" top="0.47986111111111113" bottom="0" header="0.51180555555555562" footer="0.51180555555555562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695"/>
  <sheetViews>
    <sheetView showGridLines="0" topLeftCell="A7" workbookViewId="0">
      <selection activeCell="J30" sqref="J30"/>
    </sheetView>
  </sheetViews>
  <sheetFormatPr defaultColWidth="9.77734375" defaultRowHeight="15.75"/>
  <cols>
    <col min="1" max="1" width="6.77734375" style="1" customWidth="1"/>
    <col min="2" max="4" width="5.77734375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28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2022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1" t="s">
        <v>10</v>
      </c>
      <c r="K8" s="1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'[4]1st'!$AC$34</f>
        <v>4.2</v>
      </c>
      <c r="C11" s="10">
        <f>'[4]1st'!$AC$35</f>
        <v>3.7</v>
      </c>
      <c r="D11" s="10">
        <f>'[4]1st'!$AC$36</f>
        <v>3.8999999999999995</v>
      </c>
      <c r="E11" s="11">
        <f>'[4]1st'!$X$38</f>
        <v>0</v>
      </c>
      <c r="F11" s="11"/>
      <c r="G11" s="2">
        <f>'[4]1st'!$U$38</f>
        <v>71</v>
      </c>
      <c r="H11" s="2">
        <f>'[4]1st'!$V$38</f>
        <v>52</v>
      </c>
      <c r="I11" s="10">
        <f t="shared" ref="I11:I40" si="0">AVERAGE(G11:H11)</f>
        <v>61.5</v>
      </c>
      <c r="J11" s="10" t="str">
        <f>IF((I11-65)&lt;=0," ",I11-65)</f>
        <v xml:space="preserve"> </v>
      </c>
      <c r="K11" s="10">
        <f t="shared" ref="K11:K40" si="1">IF((65-I11)&lt;=0," ",65-I11)</f>
        <v>3.5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'[4]2nd'!$AC$34</f>
        <v>4</v>
      </c>
      <c r="C12" s="10">
        <f>'[4]2nd'!$AC$35</f>
        <v>3.8</v>
      </c>
      <c r="D12" s="10">
        <f>'[4]2nd'!$AC$36</f>
        <v>3.8833333333333333</v>
      </c>
      <c r="E12" s="11">
        <f>'[4]2nd'!$X$38</f>
        <v>0</v>
      </c>
      <c r="F12" s="11"/>
      <c r="G12" s="2">
        <f>'[4]2nd'!$U$38</f>
        <v>68</v>
      </c>
      <c r="H12" s="2">
        <f>'[4]2nd'!$V$38</f>
        <v>38</v>
      </c>
      <c r="I12" s="10">
        <f t="shared" si="0"/>
        <v>53</v>
      </c>
      <c r="J12" s="10" t="str">
        <f t="shared" ref="J12:J40" si="3">IF((I12-65)&lt;=0," ",I12-65)</f>
        <v xml:space="preserve"> </v>
      </c>
      <c r="K12" s="10">
        <f t="shared" si="1"/>
        <v>12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'[4]3rd'!$AC$34</f>
        <v>5.2</v>
      </c>
      <c r="C13" s="10">
        <f>'[4]3rd'!$AC$35</f>
        <v>4</v>
      </c>
      <c r="D13" s="10">
        <f>'[4]3rd'!$AC$36</f>
        <v>4.4846153846153847</v>
      </c>
      <c r="E13" s="11">
        <f>'[4]3rd'!$X$38</f>
        <v>0</v>
      </c>
      <c r="F13" s="11"/>
      <c r="G13" s="2">
        <f>'[4]3rd'!$U$38</f>
        <v>72</v>
      </c>
      <c r="H13" s="2">
        <f>'[4]3rd'!$V$38</f>
        <v>47</v>
      </c>
      <c r="I13" s="10">
        <f t="shared" si="0"/>
        <v>59.5</v>
      </c>
      <c r="J13" s="10" t="str">
        <f t="shared" si="3"/>
        <v xml:space="preserve"> </v>
      </c>
      <c r="K13" s="10">
        <f t="shared" si="1"/>
        <v>5.5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'[4]4th'!$AC$34</f>
        <v>5.7</v>
      </c>
      <c r="C14" s="10">
        <f>'[4]4th'!$AC$35</f>
        <v>5.2</v>
      </c>
      <c r="D14" s="10">
        <f>'[4]4th'!$AC$36</f>
        <v>5.5</v>
      </c>
      <c r="E14" s="11">
        <f>'[4]4th'!$X$38</f>
        <v>0</v>
      </c>
      <c r="F14" s="2"/>
      <c r="G14" s="2">
        <f>'[4]4th'!$U$38</f>
        <v>67</v>
      </c>
      <c r="H14" s="2">
        <f>'[4]4th'!$V$38</f>
        <v>38</v>
      </c>
      <c r="I14" s="10">
        <f t="shared" si="0"/>
        <v>52.5</v>
      </c>
      <c r="J14" s="10" t="str">
        <f t="shared" si="3"/>
        <v xml:space="preserve"> </v>
      </c>
      <c r="K14" s="10">
        <f t="shared" si="1"/>
        <v>12.5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'[4]5th'!$AC$34</f>
        <v>5.5</v>
      </c>
      <c r="C15" s="10">
        <f>'[4]5th'!$AC$35</f>
        <v>4.7</v>
      </c>
      <c r="D15" s="10">
        <f>'[4]5th'!$AC$36</f>
        <v>5.0230769230769239</v>
      </c>
      <c r="E15" s="11">
        <f>'[4]5th'!$X$38</f>
        <v>0.68</v>
      </c>
      <c r="F15" s="11"/>
      <c r="G15" s="2">
        <f>'[4]5th'!$U$38</f>
        <v>78</v>
      </c>
      <c r="H15" s="2">
        <f>'[4]5th'!$V$38</f>
        <v>48</v>
      </c>
      <c r="I15" s="10">
        <f t="shared" si="0"/>
        <v>63</v>
      </c>
      <c r="J15" s="10" t="str">
        <f t="shared" si="3"/>
        <v xml:space="preserve"> </v>
      </c>
      <c r="K15" s="10">
        <f t="shared" si="1"/>
        <v>2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'[4]6th'!$AC$34</f>
        <v>4.8</v>
      </c>
      <c r="C16" s="10">
        <f>'[4]6th'!$AC$35</f>
        <v>4</v>
      </c>
      <c r="D16" s="10">
        <f>'[4]6th'!$AC$36</f>
        <v>4.4384615384615396</v>
      </c>
      <c r="E16" s="11">
        <f>'[4]6th'!$X$38</f>
        <v>0</v>
      </c>
      <c r="F16" s="11"/>
      <c r="G16" s="2">
        <f>'[4]6th'!$U$38</f>
        <v>82</v>
      </c>
      <c r="H16" s="2">
        <f>'[4]6th'!$V$38</f>
        <v>48</v>
      </c>
      <c r="I16" s="10">
        <f t="shared" si="0"/>
        <v>65</v>
      </c>
      <c r="J16" s="10" t="str">
        <f t="shared" si="3"/>
        <v xml:space="preserve"> 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'[4]7th'!$AC$34</f>
        <v>4.4000000000000004</v>
      </c>
      <c r="C17" s="10">
        <f>'[4]7th'!$AC$35</f>
        <v>4</v>
      </c>
      <c r="D17" s="10">
        <f>'[4]7th'!$AC$36</f>
        <v>4.163636363636364</v>
      </c>
      <c r="E17" s="11">
        <f>'[4]7th'!$X$38</f>
        <v>0.3</v>
      </c>
      <c r="F17" s="11"/>
      <c r="G17" s="2">
        <f>'[4]7th'!$U$38</f>
        <v>85</v>
      </c>
      <c r="H17" s="2">
        <f>'[4]7th'!$V$38</f>
        <v>56</v>
      </c>
      <c r="I17" s="10">
        <f t="shared" si="0"/>
        <v>70.5</v>
      </c>
      <c r="J17" s="10">
        <f t="shared" si="3"/>
        <v>5.5</v>
      </c>
      <c r="K17" s="10" t="str">
        <f t="shared" si="1"/>
        <v xml:space="preserve"> 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'[4]8th'!$AC$34</f>
        <v>4.8</v>
      </c>
      <c r="C18" s="10">
        <f>'[4]8th'!$AC$35</f>
        <v>4</v>
      </c>
      <c r="D18" s="10">
        <f>'[4]8th'!$AC$36</f>
        <v>4.3153846153846152</v>
      </c>
      <c r="E18" s="11">
        <f>'[4]8th'!$X$38</f>
        <v>0.01</v>
      </c>
      <c r="F18" s="12"/>
      <c r="G18" s="2">
        <f>'[4]8th'!$U$38</f>
        <v>71</v>
      </c>
      <c r="H18" s="2">
        <f>'[4]8th'!$V$38</f>
        <v>49</v>
      </c>
      <c r="I18" s="10">
        <f t="shared" si="0"/>
        <v>60</v>
      </c>
      <c r="J18" s="10" t="str">
        <f t="shared" si="3"/>
        <v xml:space="preserve"> </v>
      </c>
      <c r="K18" s="10">
        <f t="shared" si="1"/>
        <v>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'[4]9th'!$AC$34</f>
        <v>4.9000000000000004</v>
      </c>
      <c r="C19" s="10">
        <f>'[4]9th'!$AC$35</f>
        <v>4.7</v>
      </c>
      <c r="D19" s="10">
        <f>'[4]9th'!$AC$36</f>
        <v>4.7907692307692296</v>
      </c>
      <c r="E19" s="11">
        <f>'[4]9th'!$X$38</f>
        <v>0</v>
      </c>
      <c r="F19" s="11"/>
      <c r="G19" s="2">
        <f>'[4]9th'!$U$38</f>
        <v>56</v>
      </c>
      <c r="H19" s="2">
        <f>'[4]9th'!$V$38</f>
        <v>47</v>
      </c>
      <c r="I19" s="10">
        <f t="shared" si="0"/>
        <v>51.5</v>
      </c>
      <c r="J19" s="10" t="str">
        <f t="shared" si="3"/>
        <v xml:space="preserve"> </v>
      </c>
      <c r="K19" s="10">
        <f t="shared" si="1"/>
        <v>13.5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'[4]10th'!$AC$34</f>
        <v>4.8</v>
      </c>
      <c r="C20" s="10">
        <f>'[4]10th'!$AC$35</f>
        <v>4.4000000000000004</v>
      </c>
      <c r="D20" s="10">
        <f>'[4]10th'!$AC$36</f>
        <v>4.546153846153846</v>
      </c>
      <c r="E20" s="11">
        <f>'[4]10th'!$X$38</f>
        <v>0</v>
      </c>
      <c r="F20" s="2"/>
      <c r="G20" s="2">
        <f>'[4]10th'!$U$38</f>
        <v>62</v>
      </c>
      <c r="H20" s="2">
        <f>'[4]10th'!$V$38</f>
        <v>30</v>
      </c>
      <c r="I20" s="10">
        <f t="shared" si="0"/>
        <v>46</v>
      </c>
      <c r="J20" s="10" t="str">
        <f t="shared" si="3"/>
        <v xml:space="preserve"> </v>
      </c>
      <c r="K20" s="10">
        <f t="shared" si="1"/>
        <v>19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'[4]11th'!$AC$34</f>
        <v>4.5999999999999996</v>
      </c>
      <c r="C21" s="10">
        <f>'[4]11th'!$AC$35</f>
        <v>4</v>
      </c>
      <c r="D21" s="10">
        <f>'[4]11th'!$AC$36</f>
        <v>4.3230769230769237</v>
      </c>
      <c r="E21" s="11">
        <f>'[4]11th'!$X$38</f>
        <v>0</v>
      </c>
      <c r="F21" s="11"/>
      <c r="G21" s="2">
        <f>'[4]11th'!$U$38</f>
        <v>82</v>
      </c>
      <c r="H21" s="2">
        <f>'[4]11th'!$V$38</f>
        <v>44</v>
      </c>
      <c r="I21" s="10">
        <f t="shared" si="0"/>
        <v>63</v>
      </c>
      <c r="J21" s="10" t="str">
        <f t="shared" si="3"/>
        <v xml:space="preserve"> </v>
      </c>
      <c r="K21" s="10">
        <f t="shared" si="1"/>
        <v>2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'[4]12th'!$AC$34</f>
        <v>4.0999999999999996</v>
      </c>
      <c r="C22" s="10">
        <f>'[4]12th'!$AC$35</f>
        <v>3.7</v>
      </c>
      <c r="D22" s="10">
        <f>'[4]12th'!$AC$36</f>
        <v>3.8538461538461539</v>
      </c>
      <c r="E22" s="11">
        <f>'[4]12th'!$X$38</f>
        <v>0</v>
      </c>
      <c r="F22" s="11"/>
      <c r="G22" s="2">
        <f>'[4]12th'!$U$38</f>
        <v>81</v>
      </c>
      <c r="H22" s="2">
        <f>'[4]12th'!$V$38</f>
        <v>44</v>
      </c>
      <c r="I22" s="10">
        <f t="shared" si="0"/>
        <v>62.5</v>
      </c>
      <c r="J22" s="10" t="str">
        <f t="shared" si="3"/>
        <v xml:space="preserve"> </v>
      </c>
      <c r="K22" s="10">
        <f t="shared" si="1"/>
        <v>2.5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'[4]13th'!$AC$34</f>
        <v>3.8</v>
      </c>
      <c r="C23" s="10">
        <f>'[4]13th'!$AC$35</f>
        <v>3.3</v>
      </c>
      <c r="D23" s="10">
        <f>'[4]13th'!$AC$36</f>
        <v>3.523076923076923</v>
      </c>
      <c r="E23" s="11">
        <f>'[4]13th'!$X$38</f>
        <v>0</v>
      </c>
      <c r="F23" s="11"/>
      <c r="G23" s="2">
        <f>'[4]13th'!$U$38</f>
        <v>81</v>
      </c>
      <c r="H23" s="2">
        <f>'[4]13th'!$V$38</f>
        <v>62</v>
      </c>
      <c r="I23" s="10">
        <f t="shared" si="0"/>
        <v>71.5</v>
      </c>
      <c r="J23" s="10">
        <f t="shared" si="3"/>
        <v>6.5</v>
      </c>
      <c r="K23" s="10" t="str">
        <f t="shared" si="1"/>
        <v xml:space="preserve"> 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'[4]14th'!$AC$34</f>
        <v>3.3</v>
      </c>
      <c r="C24" s="10">
        <f>'[4]14th'!$AC$35</f>
        <v>2.8</v>
      </c>
      <c r="D24" s="10">
        <f>'[4]14th'!$AC$36</f>
        <v>3.0538461538461537</v>
      </c>
      <c r="E24" s="11">
        <f>'[4]14th'!$X$38</f>
        <v>0</v>
      </c>
      <c r="F24" s="11"/>
      <c r="G24" s="2">
        <f>'[4]14th'!$U$38</f>
        <v>79</v>
      </c>
      <c r="H24" s="2">
        <f>'[4]14th'!$V$38</f>
        <v>63</v>
      </c>
      <c r="I24" s="10">
        <f t="shared" si="0"/>
        <v>71</v>
      </c>
      <c r="J24" s="10">
        <f t="shared" si="3"/>
        <v>6</v>
      </c>
      <c r="K24" s="10" t="str">
        <f t="shared" si="1"/>
        <v xml:space="preserve"> 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'[4]15th'!$AC$34</f>
        <v>3.3</v>
      </c>
      <c r="C25" s="10">
        <f>'[4]15th'!$AC$35</f>
        <v>2.6</v>
      </c>
      <c r="D25" s="10">
        <f>'[4]15th'!$AC$36</f>
        <v>2.9846153846153851</v>
      </c>
      <c r="E25" s="11">
        <f>'[4]15th'!$X$38</f>
        <v>0</v>
      </c>
      <c r="F25" s="11"/>
      <c r="G25" s="2">
        <f>'[4]15th'!$U$38</f>
        <v>71</v>
      </c>
      <c r="H25" s="2">
        <f>'[4]15th'!$V$38</f>
        <v>51</v>
      </c>
      <c r="I25" s="10">
        <f t="shared" si="0"/>
        <v>61</v>
      </c>
      <c r="J25" s="10" t="str">
        <f t="shared" si="3"/>
        <v xml:space="preserve"> </v>
      </c>
      <c r="K25" s="10">
        <f t="shared" si="1"/>
        <v>4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'[4]16th'!$AC$34</f>
        <v>3.2</v>
      </c>
      <c r="C26" s="10">
        <f>'[4]16th'!$AC$35</f>
        <v>2.56</v>
      </c>
      <c r="D26" s="10">
        <f>'[4]16th'!$AC$36</f>
        <v>2.8273076923076932</v>
      </c>
      <c r="E26" s="11">
        <f>'[4]16th'!$X$38</f>
        <v>0</v>
      </c>
      <c r="F26" s="11"/>
      <c r="G26" s="2">
        <f>'[4]16th'!$U$38</f>
        <v>73</v>
      </c>
      <c r="H26" s="2">
        <f>'[4]16th'!$V$38</f>
        <v>47</v>
      </c>
      <c r="I26" s="10">
        <f t="shared" si="0"/>
        <v>60</v>
      </c>
      <c r="J26" s="10" t="str">
        <f t="shared" si="3"/>
        <v xml:space="preserve"> </v>
      </c>
      <c r="K26" s="10">
        <f t="shared" si="1"/>
        <v>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'[4]17th'!$AC$34</f>
        <v>3.3</v>
      </c>
      <c r="C27" s="10">
        <f>'[4]17th'!$AC$35</f>
        <v>2.4</v>
      </c>
      <c r="D27" s="10">
        <f>'[4]17th'!$AC$36</f>
        <v>2.7</v>
      </c>
      <c r="E27" s="11">
        <f>'[4]17th'!$X$38</f>
        <v>0</v>
      </c>
      <c r="F27" s="2"/>
      <c r="G27" s="2">
        <f>'[4]17th'!$U$38</f>
        <v>69</v>
      </c>
      <c r="H27" s="2">
        <f>'[4]17th'!$V$38</f>
        <v>71</v>
      </c>
      <c r="I27" s="10">
        <f t="shared" si="0"/>
        <v>70</v>
      </c>
      <c r="J27" s="10">
        <f t="shared" si="3"/>
        <v>5</v>
      </c>
      <c r="K27" s="10" t="str">
        <f t="shared" si="1"/>
        <v xml:space="preserve"> 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'[4]18th'!$AC$34</f>
        <v>3.8</v>
      </c>
      <c r="C28" s="10">
        <f>'[4]18th'!$AC$35</f>
        <v>3</v>
      </c>
      <c r="D28" s="10">
        <f>'[4]18th'!$AC$36</f>
        <v>3.3384615384615381</v>
      </c>
      <c r="E28" s="11">
        <f>'[4]18th'!$X$38</f>
        <v>0.54</v>
      </c>
      <c r="F28" s="11"/>
      <c r="G28" s="2">
        <f>'[4]18th'!$U$38</f>
        <v>59</v>
      </c>
      <c r="H28" s="2">
        <f>'[4]18th'!$V$38</f>
        <v>45</v>
      </c>
      <c r="I28" s="10">
        <f t="shared" si="0"/>
        <v>52</v>
      </c>
      <c r="J28" s="10" t="str">
        <f t="shared" si="3"/>
        <v xml:space="preserve"> </v>
      </c>
      <c r="K28" s="10">
        <f t="shared" si="1"/>
        <v>13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'[4]19th'!$AC$34</f>
        <v>3</v>
      </c>
      <c r="C29" s="10">
        <f>'[4]19th'!$AC$35</f>
        <v>2.2999999999999998</v>
      </c>
      <c r="D29" s="10">
        <f>'[4]19th'!$AC$36</f>
        <v>2.4923076923076923</v>
      </c>
      <c r="E29" s="11">
        <f>'[4]19th'!$X$38</f>
        <v>0</v>
      </c>
      <c r="F29" s="11"/>
      <c r="G29" s="2">
        <f>'[4]19th'!$U$38</f>
        <v>57</v>
      </c>
      <c r="H29" s="2">
        <f>'[4]19th'!$V$38</f>
        <v>39</v>
      </c>
      <c r="I29" s="10">
        <f t="shared" si="0"/>
        <v>48</v>
      </c>
      <c r="J29" s="10" t="str">
        <f t="shared" si="3"/>
        <v xml:space="preserve"> </v>
      </c>
      <c r="K29" s="10">
        <f t="shared" si="1"/>
        <v>17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'[4]20th'!$AC$34</f>
        <v>3.8</v>
      </c>
      <c r="C30" s="10">
        <f>'[4]20th'!$AC$35</f>
        <v>2.6</v>
      </c>
      <c r="D30" s="10">
        <f>'[4]20th'!$AC$36</f>
        <v>3.2769230769230764</v>
      </c>
      <c r="E30" s="11">
        <f>'[4]20th'!$X$38</f>
        <v>0</v>
      </c>
      <c r="F30" s="11"/>
      <c r="G30" s="2">
        <f>'[4]20th'!$U$38</f>
        <v>63</v>
      </c>
      <c r="H30" s="2">
        <f>'[4]20th'!$V$38</f>
        <v>34</v>
      </c>
      <c r="I30" s="10">
        <f t="shared" si="0"/>
        <v>48.5</v>
      </c>
      <c r="J30" s="10" t="str">
        <f t="shared" si="3"/>
        <v xml:space="preserve"> </v>
      </c>
      <c r="K30" s="10">
        <f t="shared" si="1"/>
        <v>16.5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'[4]21st'!$AC$34</f>
        <v>4.8</v>
      </c>
      <c r="C31" s="10">
        <f>'[4]21st'!$AC$35</f>
        <v>1.9</v>
      </c>
      <c r="D31" s="10">
        <f>'[4]21st'!$AC$36</f>
        <v>3.8538461538461535</v>
      </c>
      <c r="E31" s="11">
        <f>'[4]21st'!$X$38</f>
        <v>0</v>
      </c>
      <c r="F31" s="11"/>
      <c r="G31" s="2">
        <f>'[4]21st'!$U$38</f>
        <v>72</v>
      </c>
      <c r="H31" s="2">
        <f>'[4]21st'!$V$38</f>
        <v>38</v>
      </c>
      <c r="I31" s="10">
        <f t="shared" si="0"/>
        <v>55</v>
      </c>
      <c r="J31" s="10" t="str">
        <f t="shared" si="3"/>
        <v xml:space="preserve"> </v>
      </c>
      <c r="K31" s="10">
        <f t="shared" si="1"/>
        <v>10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'[4]22nd'!$AC$34</f>
        <v>4.8</v>
      </c>
      <c r="C32" s="10">
        <f>'[4]22nd'!$AC$35</f>
        <v>4.7</v>
      </c>
      <c r="D32" s="10">
        <f>'[4]22nd'!$AC$36</f>
        <v>4.7615384615384624</v>
      </c>
      <c r="E32" s="11">
        <f>'[4]22nd'!$X$38</f>
        <v>0</v>
      </c>
      <c r="F32" s="11"/>
      <c r="G32" s="2">
        <f>'[4]22nd'!$U$38</f>
        <v>83</v>
      </c>
      <c r="H32" s="2">
        <f>'[4]22nd'!$V$38</f>
        <v>51</v>
      </c>
      <c r="I32" s="10">
        <f t="shared" si="0"/>
        <v>67</v>
      </c>
      <c r="J32" s="10">
        <f t="shared" si="3"/>
        <v>2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'[4]23rd'!$AC$34</f>
        <v>4.8</v>
      </c>
      <c r="C33" s="10">
        <f>'[4]23rd'!$AC$35</f>
        <v>3.8</v>
      </c>
      <c r="D33" s="10">
        <f>'[4]23rd'!$AC$36</f>
        <v>4.3076923076923075</v>
      </c>
      <c r="E33" s="11">
        <f>'[4]23rd'!$X$38</f>
        <v>0</v>
      </c>
      <c r="F33" s="11"/>
      <c r="G33" s="2">
        <f>'[4]23rd'!$U$38</f>
        <v>78.599999999999994</v>
      </c>
      <c r="H33" s="2">
        <f>'[4]23rd'!$V$38</f>
        <v>53.6</v>
      </c>
      <c r="I33" s="10">
        <f t="shared" si="0"/>
        <v>66.099999999999994</v>
      </c>
      <c r="J33" s="10">
        <f t="shared" si="3"/>
        <v>1.0999999999999943</v>
      </c>
      <c r="K33" s="10" t="str">
        <f t="shared" si="1"/>
        <v xml:space="preserve"> 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'[4]24th'!$AC$34</f>
        <v>3.8</v>
      </c>
      <c r="C34" s="10">
        <f>'[4]24th'!$AC$35</f>
        <v>3.3</v>
      </c>
      <c r="D34" s="10">
        <f>'[4]24th'!$AC$36</f>
        <v>3.5923076923076915</v>
      </c>
      <c r="E34" s="11">
        <f>'[4]24th'!$X$38</f>
        <v>0</v>
      </c>
      <c r="F34" s="2"/>
      <c r="G34" s="2">
        <f>'[4]24th'!$U$38</f>
        <v>81</v>
      </c>
      <c r="H34" s="2">
        <f>'[4]24th'!$V$38</f>
        <v>58</v>
      </c>
      <c r="I34" s="10">
        <f t="shared" si="0"/>
        <v>69.5</v>
      </c>
      <c r="J34" s="10">
        <f t="shared" si="3"/>
        <v>4.5</v>
      </c>
      <c r="K34" s="10" t="str">
        <f t="shared" si="1"/>
        <v xml:space="preserve"> 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'[4]25th'!$AC$34</f>
        <v>3.5</v>
      </c>
      <c r="C35" s="10">
        <f>'[4]25th'!$AC$35</f>
        <v>2.8</v>
      </c>
      <c r="D35" s="10">
        <f>'[4]25th'!$AC$36</f>
        <v>3.115384615384615</v>
      </c>
      <c r="E35" s="11">
        <f>'[4]25th'!$X$38</f>
        <v>0</v>
      </c>
      <c r="F35" s="11"/>
      <c r="G35" s="2">
        <f>'[4]25th'!$U$38</f>
        <v>83</v>
      </c>
      <c r="H35" s="2">
        <f>'[4]25th'!$V$38</f>
        <v>58</v>
      </c>
      <c r="I35" s="10">
        <f t="shared" si="0"/>
        <v>70.5</v>
      </c>
      <c r="J35" s="10">
        <f t="shared" si="3"/>
        <v>5.5</v>
      </c>
      <c r="K35" s="10" t="str">
        <f t="shared" si="1"/>
        <v xml:space="preserve"> 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'[4]26th'!$AC$34</f>
        <v>2.8</v>
      </c>
      <c r="C36" s="10">
        <f>'[4]26th'!$AC$35</f>
        <v>2.4</v>
      </c>
      <c r="D36" s="10">
        <f>'[4]26th'!$AC$36</f>
        <v>2.6676923076923078</v>
      </c>
      <c r="E36" s="11">
        <f>'[4]26th'!$X$38</f>
        <v>0.05</v>
      </c>
      <c r="F36" s="11"/>
      <c r="G36" s="2">
        <f>'[4]26th'!$U$38</f>
        <v>87</v>
      </c>
      <c r="H36" s="2">
        <f>'[4]26th'!$V$38</f>
        <v>58</v>
      </c>
      <c r="I36" s="10">
        <f t="shared" si="0"/>
        <v>72.5</v>
      </c>
      <c r="J36" s="10">
        <f t="shared" si="3"/>
        <v>7.5</v>
      </c>
      <c r="K36" s="10" t="str">
        <f t="shared" si="1"/>
        <v xml:space="preserve"> 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'[4]27th'!$AC$34</f>
        <v>2.4</v>
      </c>
      <c r="C37" s="10">
        <f>'[4]27th'!$AC$35</f>
        <v>2.1</v>
      </c>
      <c r="D37" s="10">
        <f>'[4]27th'!$AC$36</f>
        <v>2.3076923076923075</v>
      </c>
      <c r="E37" s="11">
        <f>'[4]27th'!$X$38</f>
        <v>0</v>
      </c>
      <c r="F37" s="11"/>
      <c r="G37" s="2">
        <f>'[4]27th'!$U$38</f>
        <v>69</v>
      </c>
      <c r="H37" s="2">
        <f>'[4]27th'!$V$38</f>
        <v>53</v>
      </c>
      <c r="I37" s="10">
        <f t="shared" si="0"/>
        <v>61</v>
      </c>
      <c r="J37" s="10" t="str">
        <f t="shared" si="3"/>
        <v xml:space="preserve"> </v>
      </c>
      <c r="K37" s="10">
        <f t="shared" si="1"/>
        <v>4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'[4]28th'!$AC$34</f>
        <v>2.5</v>
      </c>
      <c r="C38" s="10">
        <f>'[4]28th'!$AC$35</f>
        <v>1.7</v>
      </c>
      <c r="D38" s="10">
        <f>'[4]28th'!$AC$36</f>
        <v>2.069230769230769</v>
      </c>
      <c r="E38" s="11">
        <f>'[4]28th'!$X$38</f>
        <v>0</v>
      </c>
      <c r="F38" s="11"/>
      <c r="G38" s="2">
        <f>'[4]28th'!$U$38</f>
        <v>67</v>
      </c>
      <c r="H38" s="2">
        <f>'[4]28th'!$V$38</f>
        <v>46</v>
      </c>
      <c r="I38" s="10">
        <f t="shared" si="0"/>
        <v>56.5</v>
      </c>
      <c r="J38" s="10" t="str">
        <f t="shared" si="3"/>
        <v xml:space="preserve"> </v>
      </c>
      <c r="K38" s="10">
        <f t="shared" si="1"/>
        <v>8.5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'[4]29th'!$AC$34</f>
        <v>2.6</v>
      </c>
      <c r="C39" s="10">
        <f>'[4]29th'!$AC$35</f>
        <v>1.9</v>
      </c>
      <c r="D39" s="10">
        <f>'[4]29th'!$AC$36</f>
        <v>2.2307692307692308</v>
      </c>
      <c r="E39" s="11">
        <f>'[4]29th'!$X$38</f>
        <v>0</v>
      </c>
      <c r="F39" s="11"/>
      <c r="G39" s="2">
        <f>'[4]29th'!$U$38</f>
        <v>66</v>
      </c>
      <c r="H39" s="2">
        <f>'[4]29th'!$V$38</f>
        <v>42</v>
      </c>
      <c r="I39" s="10">
        <f t="shared" si="0"/>
        <v>54</v>
      </c>
      <c r="J39" s="10" t="str">
        <f t="shared" si="3"/>
        <v xml:space="preserve"> </v>
      </c>
      <c r="K39" s="10">
        <f t="shared" si="1"/>
        <v>11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'[4]30th'!$AC$34</f>
        <v>2.4</v>
      </c>
      <c r="C40" s="10">
        <f>'[4]30th'!$AC$35</f>
        <v>1.7</v>
      </c>
      <c r="D40" s="10">
        <f>'[4]30th'!$AC$36</f>
        <v>2.04</v>
      </c>
      <c r="E40" s="11">
        <f>'[4]30th'!$X$38</f>
        <v>0</v>
      </c>
      <c r="F40" s="11"/>
      <c r="G40" s="2">
        <f>'[4]30th'!$U$38</f>
        <v>72</v>
      </c>
      <c r="H40" s="2">
        <f>'[4]30th'!$V$38</f>
        <v>55</v>
      </c>
      <c r="I40" s="10">
        <f t="shared" si="0"/>
        <v>63.5</v>
      </c>
      <c r="J40" s="10" t="str">
        <f t="shared" si="3"/>
        <v xml:space="preserve"> </v>
      </c>
      <c r="K40" s="10">
        <f t="shared" si="1"/>
        <v>1.5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1.58</v>
      </c>
      <c r="F43" s="30">
        <f t="shared" si="5"/>
        <v>0</v>
      </c>
      <c r="G43" s="13">
        <f t="shared" si="5"/>
        <v>2185.6</v>
      </c>
      <c r="H43" s="13">
        <f t="shared" si="5"/>
        <v>1465.6</v>
      </c>
      <c r="I43" s="10">
        <f t="shared" si="5"/>
        <v>1825.6</v>
      </c>
      <c r="J43" s="10">
        <f t="shared" si="5"/>
        <v>43.599999999999994</v>
      </c>
      <c r="K43" s="10">
        <f t="shared" si="5"/>
        <v>168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5.7</v>
      </c>
      <c r="C45" s="10"/>
      <c r="D45" s="10"/>
      <c r="E45" s="11">
        <f>MAX(E11:E41)</f>
        <v>0.68</v>
      </c>
      <c r="F45" s="2"/>
      <c r="G45" s="13">
        <f>MAX(G11:G41)</f>
        <v>87</v>
      </c>
      <c r="H45" s="13"/>
      <c r="I45" s="13"/>
      <c r="J45" s="10">
        <f>MAX(J11:J41)</f>
        <v>7.5</v>
      </c>
      <c r="K45" s="10">
        <f>MAX(K11:K41)</f>
        <v>19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1.7</v>
      </c>
      <c r="D46" s="10"/>
      <c r="E46" s="11">
        <f>MIN(E11:E41)</f>
        <v>0</v>
      </c>
      <c r="F46" s="2"/>
      <c r="G46" s="13"/>
      <c r="H46" s="13">
        <f>MIN(H11:H40)</f>
        <v>30</v>
      </c>
      <c r="I46" s="13"/>
      <c r="J46" s="10">
        <f>MIN(J11:J41)</f>
        <v>1.0999999999999943</v>
      </c>
      <c r="K46" s="10">
        <f>MIN(K11:K41)</f>
        <v>1.5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3.6121682206682211</v>
      </c>
      <c r="E47" s="11">
        <f>AVERAGE(E11:E41)</f>
        <v>5.2666666666666667E-2</v>
      </c>
      <c r="F47" s="2"/>
      <c r="G47" s="13"/>
      <c r="H47" s="13"/>
      <c r="I47" s="10">
        <f>AVERAGE(I11:I41)</f>
        <v>60.853333333333332</v>
      </c>
      <c r="J47" s="10">
        <f>AVERAGE(J11:J41)</f>
        <v>4.8444444444444441</v>
      </c>
      <c r="K47" s="10">
        <f>AVERAGE(K11:K41)</f>
        <v>8.4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55" priority="1" stopIfTrue="1" operator="equal">
      <formula>0</formula>
    </cfRule>
    <cfRule type="cellIs" dxfId="54" priority="2" stopIfTrue="1" operator="equal">
      <formula>0</formula>
    </cfRule>
  </conditionalFormatting>
  <pageMargins left="0.87986111111111109" right="0" top="0.47986111111111113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Z695"/>
  <sheetViews>
    <sheetView showGridLines="0" topLeftCell="A16" workbookViewId="0">
      <selection activeCell="F16" sqref="F16"/>
    </sheetView>
  </sheetViews>
  <sheetFormatPr defaultColWidth="9.77734375" defaultRowHeight="15.75"/>
  <cols>
    <col min="1" max="1" width="6.77734375" style="1" customWidth="1"/>
    <col min="2" max="3" width="5.77734375" style="1" customWidth="1"/>
    <col min="4" max="4" width="6" style="1" customWidth="1"/>
    <col min="5" max="6" width="6.77734375" style="1" customWidth="1"/>
    <col min="7" max="8" width="5.77734375" style="1" customWidth="1"/>
    <col min="9" max="9" width="6.77734375" style="1" customWidth="1"/>
    <col min="10" max="10" width="9.21875" style="1" customWidth="1"/>
    <col min="11" max="13" width="9.77734375" style="1"/>
    <col min="14" max="16" width="7.77734375" style="1" customWidth="1"/>
    <col min="17" max="19" width="9.77734375" style="1"/>
    <col min="20" max="20" width="8.77734375" style="1" customWidth="1"/>
    <col min="21" max="21" width="6.77734375" style="1" customWidth="1"/>
    <col min="22" max="22" width="7.77734375" style="1" customWidth="1"/>
    <col min="23" max="16384" width="9.77734375" style="1"/>
  </cols>
  <sheetData>
    <row r="2" spans="1:26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O2" s="3"/>
    </row>
    <row r="3" spans="1:26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6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N4" s="3"/>
      <c r="O4" s="3"/>
      <c r="Q4" s="2"/>
      <c r="R4" s="2"/>
      <c r="T4" s="3"/>
    </row>
    <row r="5" spans="1:26">
      <c r="A5" s="4" t="s">
        <v>3</v>
      </c>
      <c r="B5" s="3" t="s">
        <v>29</v>
      </c>
      <c r="M5" s="3"/>
      <c r="N5" s="2"/>
      <c r="O5" s="2"/>
      <c r="P5" s="2"/>
      <c r="Q5" s="2"/>
      <c r="R5" s="2"/>
      <c r="S5" s="3"/>
      <c r="T5" s="2"/>
      <c r="U5" s="2"/>
      <c r="V5" s="2"/>
    </row>
    <row r="6" spans="1:26">
      <c r="A6" s="4" t="s">
        <v>5</v>
      </c>
      <c r="B6" s="3">
        <v>2022</v>
      </c>
      <c r="M6" s="5"/>
      <c r="N6" s="5"/>
      <c r="O6" s="5"/>
      <c r="P6" s="5"/>
      <c r="Q6" s="5"/>
      <c r="R6" s="5"/>
      <c r="S6" s="5"/>
      <c r="T6" s="5"/>
      <c r="U6" s="5"/>
      <c r="V6" s="5"/>
    </row>
    <row r="7" spans="1:26">
      <c r="M7" s="3"/>
      <c r="P7" s="6"/>
      <c r="Q7" s="6"/>
      <c r="R7" s="6"/>
      <c r="S7" s="7"/>
      <c r="U7" s="6"/>
      <c r="V7" s="6"/>
    </row>
    <row r="8" spans="1:26">
      <c r="B8" s="69" t="s">
        <v>6</v>
      </c>
      <c r="C8" s="69"/>
      <c r="D8" s="69"/>
      <c r="E8" s="2" t="s">
        <v>7</v>
      </c>
      <c r="F8" s="2" t="s">
        <v>8</v>
      </c>
      <c r="G8" s="69" t="s">
        <v>9</v>
      </c>
      <c r="H8" s="69"/>
      <c r="I8" s="69"/>
      <c r="J8" s="2" t="s">
        <v>10</v>
      </c>
      <c r="K8" s="2" t="s">
        <v>11</v>
      </c>
      <c r="M8" s="3"/>
      <c r="P8" s="6"/>
      <c r="Q8" s="6"/>
      <c r="R8" s="6"/>
      <c r="S8" s="7"/>
      <c r="U8" s="6"/>
      <c r="V8" s="6"/>
    </row>
    <row r="9" spans="1:26">
      <c r="A9" s="4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16</v>
      </c>
      <c r="G9" s="2" t="s">
        <v>13</v>
      </c>
      <c r="H9" s="2" t="s">
        <v>14</v>
      </c>
      <c r="I9" s="2" t="s">
        <v>15</v>
      </c>
      <c r="J9" s="2" t="s">
        <v>17</v>
      </c>
      <c r="K9" s="2" t="s">
        <v>17</v>
      </c>
      <c r="M9" s="3"/>
      <c r="P9" s="6"/>
      <c r="Q9" s="6"/>
      <c r="R9" s="6"/>
      <c r="S9" s="7"/>
      <c r="U9" s="6"/>
      <c r="V9" s="6"/>
    </row>
    <row r="10" spans="1:26" ht="6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M10" s="3"/>
      <c r="P10" s="6"/>
      <c r="Q10" s="6"/>
      <c r="R10" s="6"/>
      <c r="S10" s="7"/>
      <c r="U10" s="6"/>
      <c r="V10" s="6"/>
    </row>
    <row r="11" spans="1:26" s="20" customFormat="1">
      <c r="A11" s="2">
        <v>1</v>
      </c>
      <c r="B11" s="10">
        <f>'[5]1st'!$AC$34</f>
        <v>5.0999999999999996</v>
      </c>
      <c r="C11" s="10">
        <f>'[5]1st'!$AC$35</f>
        <v>1.5</v>
      </c>
      <c r="D11" s="10">
        <f>'[5]1st'!$AC$36</f>
        <v>2.2076923076923078</v>
      </c>
      <c r="E11" s="11">
        <f>'[5]1st'!$X$38</f>
        <v>0.33</v>
      </c>
      <c r="F11" s="11"/>
      <c r="G11" s="2">
        <f>'[5]1st'!$U$38</f>
        <v>84</v>
      </c>
      <c r="H11" s="2">
        <f>'[5]1st'!$V$38</f>
        <v>54</v>
      </c>
      <c r="I11" s="10">
        <f t="shared" ref="I11:I41" si="0">AVERAGE(G11:H11)</f>
        <v>69</v>
      </c>
      <c r="J11" s="10">
        <f>IF((I11-65)&lt;=0," ",I11-65)</f>
        <v>4</v>
      </c>
      <c r="K11" s="10" t="str">
        <f t="shared" ref="K11:K41" si="1">IF((65-I11)&lt;=0," ",65-I11)</f>
        <v xml:space="preserve"> </v>
      </c>
      <c r="L11" s="27"/>
      <c r="M11" s="27"/>
      <c r="N11" s="27"/>
      <c r="O11" s="27"/>
      <c r="P11" s="28"/>
      <c r="Q11" s="28"/>
      <c r="R11" s="28"/>
      <c r="S11" s="29"/>
      <c r="T11" s="27"/>
      <c r="U11" s="28"/>
      <c r="V11" s="28"/>
      <c r="W11" s="27"/>
      <c r="X11" s="27"/>
      <c r="Y11" s="27"/>
      <c r="Z11" s="27"/>
    </row>
    <row r="12" spans="1:26" s="20" customFormat="1" ht="13.5" customHeight="1">
      <c r="A12" s="2">
        <f t="shared" ref="A12:A27" si="2">A11+1</f>
        <v>2</v>
      </c>
      <c r="B12" s="10">
        <f>'[5]2nd'!$AC$34</f>
        <v>1.9</v>
      </c>
      <c r="C12" s="10">
        <f>'[5]2nd'!$AC$35</f>
        <v>1.5</v>
      </c>
      <c r="D12" s="10">
        <f>'[5]2nd'!$AC$36</f>
        <v>1.6416666666666666</v>
      </c>
      <c r="E12" s="11">
        <f>'[5]2nd'!$X$38</f>
        <v>0.01</v>
      </c>
      <c r="F12" s="11"/>
      <c r="G12" s="2">
        <f>'[5]2nd'!$U$38</f>
        <v>85</v>
      </c>
      <c r="H12" s="2">
        <f>'[5]2nd'!$V$38</f>
        <v>65</v>
      </c>
      <c r="I12" s="10">
        <f t="shared" si="0"/>
        <v>75</v>
      </c>
      <c r="J12" s="10">
        <f t="shared" ref="J12:J41" si="3">IF((I12-65)&lt;=0," ",I12-65)</f>
        <v>10</v>
      </c>
      <c r="K12" s="10" t="str">
        <f t="shared" si="1"/>
        <v xml:space="preserve"> </v>
      </c>
      <c r="L12" s="27"/>
      <c r="M12" s="27"/>
      <c r="N12" s="27"/>
      <c r="O12" s="27"/>
      <c r="P12" s="28"/>
      <c r="Q12" s="28"/>
      <c r="R12" s="28"/>
      <c r="S12" s="29"/>
      <c r="T12" s="27"/>
      <c r="U12" s="28"/>
      <c r="V12" s="28"/>
      <c r="W12" s="27"/>
      <c r="X12" s="27"/>
      <c r="Y12" s="27"/>
      <c r="Z12" s="27"/>
    </row>
    <row r="13" spans="1:26" s="20" customFormat="1">
      <c r="A13" s="2">
        <f t="shared" si="2"/>
        <v>3</v>
      </c>
      <c r="B13" s="10">
        <f>'[5]3rd'!$AC$34</f>
        <v>2.1</v>
      </c>
      <c r="C13" s="10">
        <f>'[5]3rd'!$AC$35</f>
        <v>1.2</v>
      </c>
      <c r="D13" s="10">
        <f>'[5]3rd'!$AC$36</f>
        <v>1.5923076923076924</v>
      </c>
      <c r="E13" s="11">
        <f>'[5]3rd'!$X$38</f>
        <v>0.44</v>
      </c>
      <c r="F13" s="11"/>
      <c r="G13" s="2">
        <f>'[5]3rd'!$U$38</f>
        <v>88</v>
      </c>
      <c r="H13" s="2">
        <f>'[5]3rd'!$V$38</f>
        <v>66</v>
      </c>
      <c r="I13" s="10">
        <f t="shared" si="0"/>
        <v>77</v>
      </c>
      <c r="J13" s="10">
        <f t="shared" si="3"/>
        <v>12</v>
      </c>
      <c r="K13" s="10" t="str">
        <f t="shared" si="1"/>
        <v xml:space="preserve"> </v>
      </c>
      <c r="L13" s="27"/>
      <c r="M13" s="27"/>
      <c r="N13" s="27"/>
      <c r="O13" s="27"/>
      <c r="P13" s="28"/>
      <c r="Q13" s="28"/>
      <c r="R13" s="28"/>
      <c r="S13" s="29"/>
      <c r="T13" s="27"/>
      <c r="U13" s="28"/>
      <c r="V13" s="28"/>
      <c r="W13" s="27"/>
      <c r="X13" s="27"/>
      <c r="Y13" s="27"/>
      <c r="Z13" s="27"/>
    </row>
    <row r="14" spans="1:26" s="20" customFormat="1">
      <c r="A14" s="2">
        <f t="shared" si="2"/>
        <v>4</v>
      </c>
      <c r="B14" s="10">
        <f>'[5]4th'!$AC$34</f>
        <v>2.1</v>
      </c>
      <c r="C14" s="10">
        <f>'[5]4th'!$AC$35</f>
        <v>1.5</v>
      </c>
      <c r="D14" s="10">
        <f>'[5]4th'!$AC$36</f>
        <v>1.7076923076923076</v>
      </c>
      <c r="E14" s="11">
        <f>'[5]4th'!$X$38</f>
        <v>0.01</v>
      </c>
      <c r="F14" s="2"/>
      <c r="G14" s="2">
        <f>'[5]4th'!$U$38</f>
        <v>87</v>
      </c>
      <c r="H14" s="2">
        <f>'[5]4th'!$V$38</f>
        <v>66</v>
      </c>
      <c r="I14" s="10">
        <f t="shared" si="0"/>
        <v>76.5</v>
      </c>
      <c r="J14" s="10">
        <f t="shared" si="3"/>
        <v>11.5</v>
      </c>
      <c r="K14" s="10" t="str">
        <f t="shared" si="1"/>
        <v xml:space="preserve"> </v>
      </c>
      <c r="L14" s="27"/>
      <c r="M14" s="27"/>
      <c r="N14" s="27"/>
      <c r="O14" s="27"/>
      <c r="P14" s="28"/>
      <c r="Q14" s="28"/>
      <c r="R14" s="28"/>
      <c r="S14" s="29"/>
      <c r="T14" s="27"/>
      <c r="U14" s="28"/>
      <c r="V14" s="28"/>
      <c r="W14" s="27"/>
      <c r="X14" s="27"/>
      <c r="Y14" s="27"/>
      <c r="Z14" s="27"/>
    </row>
    <row r="15" spans="1:26" s="20" customFormat="1">
      <c r="A15" s="2">
        <f t="shared" si="2"/>
        <v>5</v>
      </c>
      <c r="B15" s="10">
        <f>'[5]5th'!$AC$34</f>
        <v>2.4</v>
      </c>
      <c r="C15" s="10">
        <f>'[5]5th'!$AC$35</f>
        <v>1.3</v>
      </c>
      <c r="D15" s="10">
        <f>'[5]5th'!$AC$36</f>
        <v>1.8461538461538458</v>
      </c>
      <c r="E15" s="11">
        <f>'[5]5th'!$X$38</f>
        <v>0</v>
      </c>
      <c r="F15" s="11"/>
      <c r="G15" s="2">
        <f>'[5]5th'!$U$38</f>
        <v>73</v>
      </c>
      <c r="H15" s="2">
        <f>'[5]5th'!$V$38</f>
        <v>65</v>
      </c>
      <c r="I15" s="10">
        <f t="shared" si="0"/>
        <v>69</v>
      </c>
      <c r="J15" s="10">
        <f t="shared" si="3"/>
        <v>4</v>
      </c>
      <c r="K15" s="10" t="str">
        <f t="shared" si="1"/>
        <v xml:space="preserve"> </v>
      </c>
      <c r="L15" s="27"/>
      <c r="M15" s="27"/>
      <c r="N15" s="27"/>
      <c r="O15" s="27"/>
      <c r="P15" s="28"/>
      <c r="Q15" s="28"/>
      <c r="R15" s="28"/>
      <c r="S15" s="29"/>
      <c r="T15" s="27"/>
      <c r="U15" s="28"/>
      <c r="V15" s="28"/>
      <c r="W15" s="27"/>
      <c r="X15" s="27"/>
      <c r="Y15" s="27"/>
      <c r="Z15" s="27"/>
    </row>
    <row r="16" spans="1:26" s="20" customFormat="1">
      <c r="A16" s="2">
        <f t="shared" si="2"/>
        <v>6</v>
      </c>
      <c r="B16" s="10">
        <f>'[5]6th'!$AC$34</f>
        <v>2.6</v>
      </c>
      <c r="C16" s="10">
        <f>'[5]6th'!$AC$35</f>
        <v>1.9</v>
      </c>
      <c r="D16" s="10">
        <f>'[5]6th'!$AC$36</f>
        <v>2.1769230769230767</v>
      </c>
      <c r="E16" s="11">
        <f>'[5]6th'!$X$38</f>
        <v>1.55</v>
      </c>
      <c r="F16" s="11"/>
      <c r="G16" s="2">
        <f>'[5]6th'!$U$38</f>
        <v>87</v>
      </c>
      <c r="H16" s="2">
        <f>'[5]6th'!$V$38</f>
        <v>59</v>
      </c>
      <c r="I16" s="10">
        <f t="shared" si="0"/>
        <v>73</v>
      </c>
      <c r="J16" s="10">
        <f t="shared" si="3"/>
        <v>8</v>
      </c>
      <c r="K16" s="10" t="str">
        <f t="shared" si="1"/>
        <v xml:space="preserve"> </v>
      </c>
      <c r="L16" s="27"/>
      <c r="M16" s="27"/>
      <c r="N16" s="27"/>
      <c r="O16" s="27"/>
      <c r="P16" s="28"/>
      <c r="Q16" s="28"/>
      <c r="R16" s="28"/>
      <c r="S16" s="29"/>
      <c r="T16" s="27"/>
      <c r="U16" s="28"/>
      <c r="V16" s="28"/>
      <c r="W16" s="27"/>
      <c r="X16" s="27"/>
      <c r="Y16" s="27"/>
      <c r="Z16" s="27"/>
    </row>
    <row r="17" spans="1:26" s="20" customFormat="1">
      <c r="A17" s="2">
        <f t="shared" si="2"/>
        <v>7</v>
      </c>
      <c r="B17" s="10">
        <f>'[5]7th'!$AC$34</f>
        <v>2.6</v>
      </c>
      <c r="C17" s="10">
        <f>'[5]7th'!$AC$35</f>
        <v>1.7</v>
      </c>
      <c r="D17" s="10">
        <f>'[5]7th'!$AC$36</f>
        <v>2.1692307692307695</v>
      </c>
      <c r="E17" s="11">
        <f>'[5]7th'!$X$38</f>
        <v>0.01</v>
      </c>
      <c r="F17" s="11"/>
      <c r="G17" s="2">
        <f>'[5]7th'!$U$38</f>
        <v>79</v>
      </c>
      <c r="H17" s="2">
        <f>'[5]7th'!$V$38</f>
        <v>57</v>
      </c>
      <c r="I17" s="10">
        <f t="shared" si="0"/>
        <v>68</v>
      </c>
      <c r="J17" s="10">
        <f t="shared" si="3"/>
        <v>3</v>
      </c>
      <c r="K17" s="10" t="str">
        <f t="shared" si="1"/>
        <v xml:space="preserve"> </v>
      </c>
      <c r="L17" s="27"/>
      <c r="M17" s="27"/>
      <c r="N17" s="27"/>
      <c r="O17" s="27"/>
      <c r="P17" s="28"/>
      <c r="Q17" s="28"/>
      <c r="R17" s="28"/>
      <c r="S17" s="29"/>
      <c r="T17" s="27"/>
      <c r="U17" s="28"/>
      <c r="V17" s="28"/>
      <c r="W17" s="27"/>
      <c r="X17" s="27"/>
      <c r="Y17" s="27"/>
      <c r="Z17" s="27"/>
    </row>
    <row r="18" spans="1:26" s="20" customFormat="1">
      <c r="A18" s="2">
        <f t="shared" si="2"/>
        <v>8</v>
      </c>
      <c r="B18" s="10">
        <f>'[5]8th'!$AC$34</f>
        <v>2.8</v>
      </c>
      <c r="C18" s="10">
        <f>'[5]8th'!$AC$35</f>
        <v>2.2000000000000002</v>
      </c>
      <c r="D18" s="10">
        <f>'[5]8th'!$AC$36</f>
        <v>2.4153846153846152</v>
      </c>
      <c r="E18" s="11">
        <f>'[5]8th'!$X$38</f>
        <v>0.04</v>
      </c>
      <c r="F18" s="12"/>
      <c r="G18" s="2">
        <f>'[5]8th'!$U$38</f>
        <v>57</v>
      </c>
      <c r="H18" s="2">
        <f>'[5]8th'!$V$38</f>
        <v>49</v>
      </c>
      <c r="I18" s="10">
        <f t="shared" si="0"/>
        <v>53</v>
      </c>
      <c r="J18" s="10" t="str">
        <f t="shared" si="3"/>
        <v xml:space="preserve"> </v>
      </c>
      <c r="K18" s="10">
        <f t="shared" si="1"/>
        <v>12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0" customFormat="1">
      <c r="A19" s="2">
        <f t="shared" si="2"/>
        <v>9</v>
      </c>
      <c r="B19" s="10">
        <f>'[5]9th'!$AC$34</f>
        <v>3.1</v>
      </c>
      <c r="C19" s="10">
        <f>'[5]9th'!$AC$35</f>
        <v>2.6</v>
      </c>
      <c r="D19" s="10">
        <f>'[5]9th'!$AC$36</f>
        <v>2.8307692307692309</v>
      </c>
      <c r="E19" s="11">
        <f>'[5]9th'!$X$38</f>
        <v>0</v>
      </c>
      <c r="F19" s="11"/>
      <c r="G19" s="2">
        <f>'[5]9th'!$U$38</f>
        <v>68</v>
      </c>
      <c r="H19" s="2">
        <f>'[5]9th'!$V$38</f>
        <v>46</v>
      </c>
      <c r="I19" s="10">
        <f t="shared" si="0"/>
        <v>57</v>
      </c>
      <c r="J19" s="10" t="str">
        <f t="shared" si="3"/>
        <v xml:space="preserve"> </v>
      </c>
      <c r="K19" s="10">
        <f t="shared" si="1"/>
        <v>8</v>
      </c>
      <c r="L19" s="27"/>
      <c r="M19" s="27"/>
      <c r="N19" s="27"/>
      <c r="O19" s="27"/>
      <c r="P19" s="28"/>
      <c r="Q19" s="28"/>
      <c r="R19" s="27"/>
      <c r="S19" s="29"/>
      <c r="T19" s="27"/>
      <c r="U19" s="27"/>
      <c r="V19" s="27"/>
      <c r="W19" s="27"/>
      <c r="X19" s="27"/>
      <c r="Y19" s="27"/>
      <c r="Z19" s="27"/>
    </row>
    <row r="20" spans="1:26" s="20" customFormat="1">
      <c r="A20" s="2">
        <f t="shared" si="2"/>
        <v>10</v>
      </c>
      <c r="B20" s="10">
        <f>'[5]10th'!$AC$34</f>
        <v>3.1</v>
      </c>
      <c r="C20" s="10">
        <f>'[5]10th'!$AC$35</f>
        <v>2.6</v>
      </c>
      <c r="D20" s="10">
        <f>'[5]10th'!$AC$36</f>
        <v>2.8076923076923084</v>
      </c>
      <c r="E20" s="11">
        <f>'[5]10th'!$X$38</f>
        <v>0</v>
      </c>
      <c r="F20" s="2"/>
      <c r="G20" s="2">
        <f>'[5]10th'!$U$38</f>
        <v>67</v>
      </c>
      <c r="H20" s="2">
        <f>'[5]10th'!$V$38</f>
        <v>52</v>
      </c>
      <c r="I20" s="10">
        <f t="shared" si="0"/>
        <v>59.5</v>
      </c>
      <c r="J20" s="10" t="str">
        <f t="shared" si="3"/>
        <v xml:space="preserve"> </v>
      </c>
      <c r="K20" s="10">
        <f t="shared" si="1"/>
        <v>5.5</v>
      </c>
      <c r="L20" s="27"/>
      <c r="M20" s="27"/>
      <c r="N20" s="27"/>
      <c r="O20" s="27"/>
      <c r="P20" s="28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20" customFormat="1">
      <c r="A21" s="2">
        <f t="shared" si="2"/>
        <v>11</v>
      </c>
      <c r="B21" s="10">
        <f>'[5]11th'!$AC$34</f>
        <v>2.9</v>
      </c>
      <c r="C21" s="10">
        <f>'[5]11th'!$AC$35</f>
        <v>2.6</v>
      </c>
      <c r="D21" s="10">
        <f>'[5]11th'!$AC$36</f>
        <v>2.7384615384615389</v>
      </c>
      <c r="E21" s="11">
        <f>'[5]11th'!$X$38</f>
        <v>0</v>
      </c>
      <c r="F21" s="11"/>
      <c r="G21" s="2">
        <f>'[5]11th'!$U$38</f>
        <v>69</v>
      </c>
      <c r="H21" s="2">
        <f>'[5]11th'!$V$38</f>
        <v>53</v>
      </c>
      <c r="I21" s="10">
        <f t="shared" si="0"/>
        <v>61</v>
      </c>
      <c r="J21" s="10" t="str">
        <f t="shared" si="3"/>
        <v xml:space="preserve"> </v>
      </c>
      <c r="K21" s="10">
        <f t="shared" si="1"/>
        <v>4</v>
      </c>
      <c r="L21" s="27"/>
      <c r="M21" s="27"/>
      <c r="N21" s="27"/>
      <c r="O21" s="27"/>
      <c r="P21" s="2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20" customFormat="1">
      <c r="A22" s="2">
        <f t="shared" si="2"/>
        <v>12</v>
      </c>
      <c r="B22" s="10">
        <f>'[5]12th'!$AC$34</f>
        <v>3.1</v>
      </c>
      <c r="C22" s="10">
        <f>'[5]12th'!$AC$35</f>
        <v>2.4</v>
      </c>
      <c r="D22" s="10">
        <f>'[5]12th'!$AC$36</f>
        <v>2.7538461538461543</v>
      </c>
      <c r="E22" s="11">
        <f>'[5]12th'!$X$38</f>
        <v>0.18</v>
      </c>
      <c r="F22" s="11"/>
      <c r="G22" s="2">
        <f>'[5]12th'!$U$38</f>
        <v>69</v>
      </c>
      <c r="H22" s="2">
        <f>'[5]12th'!$V$38</f>
        <v>60</v>
      </c>
      <c r="I22" s="10">
        <f t="shared" si="0"/>
        <v>64.5</v>
      </c>
      <c r="J22" s="10" t="str">
        <f t="shared" si="3"/>
        <v xml:space="preserve"> </v>
      </c>
      <c r="K22" s="10">
        <f t="shared" si="1"/>
        <v>0.5</v>
      </c>
      <c r="L22" s="27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20" customFormat="1">
      <c r="A23" s="2">
        <f t="shared" si="2"/>
        <v>13</v>
      </c>
      <c r="B23" s="10">
        <f>'[5]13th'!$AC$34</f>
        <v>2.8</v>
      </c>
      <c r="C23" s="10">
        <f>'[5]13th'!$AC$35</f>
        <v>2.4</v>
      </c>
      <c r="D23" s="10">
        <f>'[5]13th'!$AC$36</f>
        <v>2.5923076923076924</v>
      </c>
      <c r="E23" s="11">
        <f>'[5]13th'!$X$38</f>
        <v>0.03</v>
      </c>
      <c r="F23" s="11"/>
      <c r="G23" s="2">
        <f>'[5]13th'!$U$38</f>
        <v>75</v>
      </c>
      <c r="H23" s="2">
        <f>'[5]13th'!$V$38</f>
        <v>60</v>
      </c>
      <c r="I23" s="10">
        <f t="shared" si="0"/>
        <v>67.5</v>
      </c>
      <c r="J23" s="10">
        <f t="shared" si="3"/>
        <v>2.5</v>
      </c>
      <c r="K23" s="10" t="str">
        <f t="shared" si="1"/>
        <v xml:space="preserve"> </v>
      </c>
      <c r="L23" s="27"/>
      <c r="M23" s="27"/>
      <c r="N23" s="27"/>
      <c r="O23" s="27"/>
      <c r="P23" s="2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20" customFormat="1">
      <c r="A24" s="2">
        <f t="shared" si="2"/>
        <v>14</v>
      </c>
      <c r="B24" s="10">
        <f>'[5]14th'!$AC$34</f>
        <v>2.7</v>
      </c>
      <c r="C24" s="10">
        <f>'[5]14th'!$AC$35</f>
        <v>2</v>
      </c>
      <c r="D24" s="10">
        <f>'[5]14th'!$AC$36</f>
        <v>2.2999999999999998</v>
      </c>
      <c r="E24" s="11">
        <f>'[5]14th'!$X$38</f>
        <v>0.05</v>
      </c>
      <c r="F24" s="11"/>
      <c r="G24" s="2">
        <f>'[5]14th'!$U$38</f>
        <v>81</v>
      </c>
      <c r="H24" s="2">
        <f>'[5]14th'!$V$38</f>
        <v>64</v>
      </c>
      <c r="I24" s="10">
        <f t="shared" si="0"/>
        <v>72.5</v>
      </c>
      <c r="J24" s="10">
        <f t="shared" si="3"/>
        <v>7.5</v>
      </c>
      <c r="K24" s="10" t="str">
        <f t="shared" si="1"/>
        <v xml:space="preserve"> </v>
      </c>
      <c r="L24" s="27"/>
      <c r="M24" s="27"/>
      <c r="N24" s="27"/>
      <c r="O24" s="27"/>
      <c r="P24" s="28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20" customFormat="1">
      <c r="A25" s="2">
        <f t="shared" si="2"/>
        <v>15</v>
      </c>
      <c r="B25" s="10">
        <f>'[5]15th'!$AC$34</f>
        <v>2.4</v>
      </c>
      <c r="C25" s="10">
        <f>'[5]15th'!$AC$35</f>
        <v>1.5</v>
      </c>
      <c r="D25" s="10">
        <f>'[5]15th'!$AC$36</f>
        <v>2.109230769230769</v>
      </c>
      <c r="E25" s="11">
        <f>'[5]15th'!$X$38</f>
        <v>0</v>
      </c>
      <c r="F25" s="11"/>
      <c r="G25" s="2">
        <f>'[5]15th'!$U$38</f>
        <v>85</v>
      </c>
      <c r="H25" s="2">
        <f>'[5]15th'!$V$38</f>
        <v>63</v>
      </c>
      <c r="I25" s="10">
        <f t="shared" si="0"/>
        <v>74</v>
      </c>
      <c r="J25" s="10">
        <f t="shared" si="3"/>
        <v>9</v>
      </c>
      <c r="K25" s="10" t="str">
        <f t="shared" si="1"/>
        <v xml:space="preserve"> 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20" customFormat="1">
      <c r="A26" s="2">
        <f t="shared" si="2"/>
        <v>16</v>
      </c>
      <c r="B26" s="10">
        <f>'[5]16th'!$AC$34</f>
        <v>2.4</v>
      </c>
      <c r="C26" s="10">
        <f>'[5]16th'!$AC$35</f>
        <v>1.5</v>
      </c>
      <c r="D26" s="10">
        <f>'[5]16th'!$AC$36</f>
        <v>1.9</v>
      </c>
      <c r="E26" s="11">
        <f>'[5]16th'!$X$38</f>
        <v>0.67</v>
      </c>
      <c r="F26" s="11"/>
      <c r="G26" s="2">
        <f>'[5]16th'!$U$38</f>
        <v>87</v>
      </c>
      <c r="H26" s="2">
        <f>'[5]16th'!$V$38</f>
        <v>66</v>
      </c>
      <c r="I26" s="10">
        <f t="shared" si="0"/>
        <v>76.5</v>
      </c>
      <c r="J26" s="10">
        <f t="shared" si="3"/>
        <v>11.5</v>
      </c>
      <c r="K26" s="10" t="str">
        <f t="shared" si="1"/>
        <v xml:space="preserve"> 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20" customFormat="1">
      <c r="A27" s="2">
        <f t="shared" si="2"/>
        <v>17</v>
      </c>
      <c r="B27" s="10">
        <f>'[5]17th'!$AC$34</f>
        <v>2.2999999999999998</v>
      </c>
      <c r="C27" s="10">
        <f>'[5]17th'!$AC$35</f>
        <v>1.5</v>
      </c>
      <c r="D27" s="10">
        <f>'[5]17th'!$AC$36</f>
        <v>1.8384615384615384</v>
      </c>
      <c r="E27" s="11">
        <f>'[5]17th'!$X$38</f>
        <v>0</v>
      </c>
      <c r="F27" s="2"/>
      <c r="G27" s="2">
        <f>'[5]17th'!$U$38</f>
        <v>81</v>
      </c>
      <c r="H27" s="2">
        <f>'[5]17th'!$V$38</f>
        <v>59</v>
      </c>
      <c r="I27" s="10">
        <f t="shared" si="0"/>
        <v>70</v>
      </c>
      <c r="J27" s="10">
        <f t="shared" si="3"/>
        <v>5</v>
      </c>
      <c r="K27" s="10" t="str">
        <f t="shared" si="1"/>
        <v xml:space="preserve"> 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0" customFormat="1">
      <c r="A28" s="2">
        <v>18</v>
      </c>
      <c r="B28" s="10">
        <f>'[5]18th'!$AC$34</f>
        <v>3</v>
      </c>
      <c r="C28" s="10">
        <f>'[5]18th'!$AC$35</f>
        <v>1.5</v>
      </c>
      <c r="D28" s="10">
        <f>'[5]18th'!$AC$36</f>
        <v>2.1153846153846154</v>
      </c>
      <c r="E28" s="11">
        <f>'[5]18th'!$X$38</f>
        <v>0</v>
      </c>
      <c r="F28" s="11"/>
      <c r="G28" s="2">
        <f>'[5]18th'!$U$38</f>
        <v>85</v>
      </c>
      <c r="H28" s="2">
        <f>'[5]18th'!$V$38</f>
        <v>58</v>
      </c>
      <c r="I28" s="10">
        <f t="shared" si="0"/>
        <v>71.5</v>
      </c>
      <c r="J28" s="10">
        <f t="shared" si="3"/>
        <v>6.5</v>
      </c>
      <c r="K28" s="10" t="str">
        <f t="shared" si="1"/>
        <v xml:space="preserve"> 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0" customFormat="1">
      <c r="A29" s="13">
        <v>19</v>
      </c>
      <c r="B29" s="10">
        <f>'[5]19th'!$AC$34</f>
        <v>2.7</v>
      </c>
      <c r="C29" s="10">
        <f>'[5]19th'!$AC$35</f>
        <v>1.5</v>
      </c>
      <c r="D29" s="10">
        <f>'[5]19th'!$AC$36</f>
        <v>1.9923076923076921</v>
      </c>
      <c r="E29" s="11">
        <f>'[5]19th'!$X$38</f>
        <v>0</v>
      </c>
      <c r="F29" s="11"/>
      <c r="G29" s="2">
        <f>'[5]19th'!$U$38</f>
        <v>90</v>
      </c>
      <c r="H29" s="2">
        <f>'[5]19th'!$V$38</f>
        <v>69</v>
      </c>
      <c r="I29" s="10">
        <f t="shared" si="0"/>
        <v>79.5</v>
      </c>
      <c r="J29" s="10">
        <f t="shared" si="3"/>
        <v>14.5</v>
      </c>
      <c r="K29" s="10" t="str">
        <f t="shared" si="1"/>
        <v xml:space="preserve"> 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0" customFormat="1">
      <c r="A30" s="13">
        <v>20</v>
      </c>
      <c r="B30" s="10">
        <f>'[5]20th'!$AC$34</f>
        <v>2.4</v>
      </c>
      <c r="C30" s="10">
        <f>'[5]20th'!$AC$35</f>
        <v>1.5</v>
      </c>
      <c r="D30" s="10">
        <f>'[5]20th'!$AC$36</f>
        <v>1.953846153846154</v>
      </c>
      <c r="E30" s="11">
        <f>'[5]20th'!$X$38</f>
        <v>0.06</v>
      </c>
      <c r="F30" s="11"/>
      <c r="G30" s="2">
        <f>'[5]20th'!$U$38</f>
        <v>95</v>
      </c>
      <c r="H30" s="2">
        <f>'[5]20th'!$V$38</f>
        <v>67</v>
      </c>
      <c r="I30" s="10">
        <f t="shared" si="0"/>
        <v>81</v>
      </c>
      <c r="J30" s="10">
        <f t="shared" si="3"/>
        <v>16</v>
      </c>
      <c r="K30" s="10" t="str">
        <f t="shared" si="1"/>
        <v xml:space="preserve"> 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20" customFormat="1">
      <c r="A31" s="2">
        <f t="shared" ref="A31:A37" si="4">A30+1</f>
        <v>21</v>
      </c>
      <c r="B31" s="10">
        <f>'[5]21st'!$AC$34</f>
        <v>2.2000000000000002</v>
      </c>
      <c r="C31" s="10">
        <f>'[5]21st'!$AC$35</f>
        <v>1.2</v>
      </c>
      <c r="D31" s="10">
        <f>'[5]21st'!$AC$36</f>
        <v>1.676923076923077</v>
      </c>
      <c r="E31" s="11">
        <f>'[5]21st'!$X$38</f>
        <v>0</v>
      </c>
      <c r="F31" s="11"/>
      <c r="G31" s="2">
        <f>'[5]21st'!$U$38</f>
        <v>92</v>
      </c>
      <c r="H31" s="2">
        <f>'[5]21st'!$V$38</f>
        <v>74</v>
      </c>
      <c r="I31" s="10">
        <f t="shared" si="0"/>
        <v>83</v>
      </c>
      <c r="J31" s="10">
        <f t="shared" si="3"/>
        <v>18</v>
      </c>
      <c r="K31" s="10" t="str">
        <f t="shared" si="1"/>
        <v xml:space="preserve"> 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20" customFormat="1">
      <c r="A32" s="2">
        <f t="shared" si="4"/>
        <v>22</v>
      </c>
      <c r="B32" s="10">
        <f>'[5]22nd'!$AC$34</f>
        <v>1.7</v>
      </c>
      <c r="C32" s="10">
        <f>'[5]22nd'!$AC$35</f>
        <v>1</v>
      </c>
      <c r="D32" s="10">
        <f>'[5]22nd'!$AC$36</f>
        <v>1.3923076923076925</v>
      </c>
      <c r="E32" s="11">
        <f>'[5]22nd'!$X$38</f>
        <v>0.03</v>
      </c>
      <c r="F32" s="11"/>
      <c r="G32" s="2">
        <f>'[5]22nd'!$U$38</f>
        <v>89</v>
      </c>
      <c r="H32" s="2">
        <f>'[5]22nd'!$V$38</f>
        <v>71</v>
      </c>
      <c r="I32" s="10">
        <f t="shared" si="0"/>
        <v>80</v>
      </c>
      <c r="J32" s="10">
        <f t="shared" si="3"/>
        <v>15</v>
      </c>
      <c r="K32" s="10" t="str">
        <f t="shared" si="1"/>
        <v xml:space="preserve"> 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0" customFormat="1">
      <c r="A33" s="2">
        <f t="shared" si="4"/>
        <v>23</v>
      </c>
      <c r="B33" s="10">
        <f>'[5]23rd'!$AC$34</f>
        <v>2.6</v>
      </c>
      <c r="C33" s="10">
        <f>'[5]23rd'!$AC$35</f>
        <v>0.8</v>
      </c>
      <c r="D33" s="10">
        <f>'[5]23rd'!$AC$36</f>
        <v>1.5846153846153845</v>
      </c>
      <c r="E33" s="11">
        <f>'[5]23rd'!$X$38</f>
        <v>0.27</v>
      </c>
      <c r="F33" s="11"/>
      <c r="G33" s="2">
        <f>'[5]23rd'!$U$38</f>
        <v>86</v>
      </c>
      <c r="H33" s="2">
        <f>'[5]23rd'!$V$38</f>
        <v>66</v>
      </c>
      <c r="I33" s="10">
        <f t="shared" si="0"/>
        <v>76</v>
      </c>
      <c r="J33" s="10">
        <f t="shared" si="3"/>
        <v>11</v>
      </c>
      <c r="K33" s="10" t="str">
        <f t="shared" si="1"/>
        <v xml:space="preserve"> 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0" customFormat="1">
      <c r="A34" s="2">
        <f t="shared" si="4"/>
        <v>24</v>
      </c>
      <c r="B34" s="10">
        <f>'[5]24th'!$AC$34</f>
        <v>2.6</v>
      </c>
      <c r="C34" s="10">
        <f>'[5]24th'!$AC$35</f>
        <v>1.3</v>
      </c>
      <c r="D34" s="10">
        <f>'[5]24th'!$AC$36</f>
        <v>2</v>
      </c>
      <c r="E34" s="11">
        <f>'[5]24th'!$X$38</f>
        <v>0.7</v>
      </c>
      <c r="F34" s="2"/>
      <c r="G34" s="2">
        <f>'[5]24th'!$U$38</f>
        <v>80</v>
      </c>
      <c r="H34" s="2">
        <f>'[5]24th'!$V$38</f>
        <v>62</v>
      </c>
      <c r="I34" s="10">
        <f t="shared" si="0"/>
        <v>71</v>
      </c>
      <c r="J34" s="10">
        <f t="shared" si="3"/>
        <v>6</v>
      </c>
      <c r="K34" s="10" t="str">
        <f t="shared" si="1"/>
        <v xml:space="preserve"> 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>
      <c r="A35" s="2">
        <f t="shared" si="4"/>
        <v>25</v>
      </c>
      <c r="B35" s="10">
        <f>'[5]25th'!$AC$34</f>
        <v>2.1</v>
      </c>
      <c r="C35" s="10">
        <f>'[5]25th'!$AC$35</f>
        <v>1.3</v>
      </c>
      <c r="D35" s="10">
        <f>'[5]25th'!$AC$36</f>
        <v>1.907692307692308</v>
      </c>
      <c r="E35" s="11">
        <f>'[5]25th'!$X$38</f>
        <v>0.02</v>
      </c>
      <c r="F35" s="11"/>
      <c r="G35" s="2">
        <f>'[5]25th'!$U$38</f>
        <v>67</v>
      </c>
      <c r="H35" s="2">
        <f>'[5]25th'!$V$38</f>
        <v>60</v>
      </c>
      <c r="I35" s="10">
        <f t="shared" si="0"/>
        <v>63.5</v>
      </c>
      <c r="J35" s="10" t="str">
        <f t="shared" si="3"/>
        <v xml:space="preserve"> </v>
      </c>
      <c r="K35" s="10">
        <f t="shared" si="1"/>
        <v>1.5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20" customFormat="1">
      <c r="A36" s="2">
        <f t="shared" si="4"/>
        <v>26</v>
      </c>
      <c r="B36" s="10">
        <f>'[5]26th'!$AC$34</f>
        <v>2.6</v>
      </c>
      <c r="C36" s="10">
        <f>'[5]26th'!$AC$35</f>
        <v>2</v>
      </c>
      <c r="D36" s="10">
        <f>'[5]26th'!$AC$36</f>
        <v>2.2692307692307692</v>
      </c>
      <c r="E36" s="11">
        <f>'[5]26th'!$X$38</f>
        <v>0</v>
      </c>
      <c r="F36" s="11"/>
      <c r="G36" s="2">
        <f>'[5]26th'!$U$38</f>
        <v>81</v>
      </c>
      <c r="H36" s="2">
        <f>'[5]26th'!$V$38</f>
        <v>61</v>
      </c>
      <c r="I36" s="10">
        <f t="shared" si="0"/>
        <v>71</v>
      </c>
      <c r="J36" s="10">
        <f t="shared" si="3"/>
        <v>6</v>
      </c>
      <c r="K36" s="10" t="str">
        <f t="shared" si="1"/>
        <v xml:space="preserve"> 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20" customFormat="1">
      <c r="A37" s="2">
        <f t="shared" si="4"/>
        <v>27</v>
      </c>
      <c r="B37" s="10">
        <f>'[5]27th'!$AC$34</f>
        <v>3.5</v>
      </c>
      <c r="C37" s="10">
        <f>'[5]27th'!$AC$35</f>
        <v>2.6</v>
      </c>
      <c r="D37" s="10">
        <f>'[5]27th'!$AC$36</f>
        <v>3.0538461538461541</v>
      </c>
      <c r="E37" s="11">
        <f>'[5]27th'!$X$38</f>
        <v>0.1</v>
      </c>
      <c r="F37" s="11"/>
      <c r="G37" s="2">
        <f>'[5]27th'!$U$38</f>
        <v>82</v>
      </c>
      <c r="H37" s="2">
        <f>'[5]27th'!$V$38</f>
        <v>61</v>
      </c>
      <c r="I37" s="10">
        <f t="shared" si="0"/>
        <v>71.5</v>
      </c>
      <c r="J37" s="10">
        <f t="shared" si="3"/>
        <v>6.5</v>
      </c>
      <c r="K37" s="10" t="str">
        <f t="shared" si="1"/>
        <v xml:space="preserve"> 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0" customFormat="1">
      <c r="A38" s="2">
        <v>28</v>
      </c>
      <c r="B38" s="10">
        <f>'[5]28th'!$AC$34</f>
        <v>3.3</v>
      </c>
      <c r="C38" s="10">
        <f>'[5]28th'!$AC$35</f>
        <v>2.8</v>
      </c>
      <c r="D38" s="10">
        <f>'[5]28th'!$AC$36</f>
        <v>3.0384615384615383</v>
      </c>
      <c r="E38" s="11">
        <f>'[5]28th'!$X$38</f>
        <v>0</v>
      </c>
      <c r="F38" s="11"/>
      <c r="G38" s="2">
        <f>'[5]28th'!$U$38</f>
        <v>83</v>
      </c>
      <c r="H38" s="2">
        <f>'[5]28th'!$V$38</f>
        <v>65</v>
      </c>
      <c r="I38" s="10">
        <f t="shared" si="0"/>
        <v>74</v>
      </c>
      <c r="J38" s="10">
        <f t="shared" si="3"/>
        <v>9</v>
      </c>
      <c r="K38" s="10" t="str">
        <f t="shared" si="1"/>
        <v xml:space="preserve"> 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0" customFormat="1">
      <c r="A39" s="2">
        <v>29</v>
      </c>
      <c r="B39" s="10">
        <f>'[5]29th'!$AC$34</f>
        <v>3</v>
      </c>
      <c r="C39" s="10">
        <f>'[5]29th'!$AC$35</f>
        <v>2.8</v>
      </c>
      <c r="D39" s="10">
        <f>'[5]29th'!$AC$36</f>
        <v>2.9307692307692301</v>
      </c>
      <c r="E39" s="11">
        <f>'[5]29th'!$X$38</f>
        <v>0</v>
      </c>
      <c r="F39" s="11"/>
      <c r="G39" s="2">
        <f>'[5]29th'!$U$38</f>
        <v>88</v>
      </c>
      <c r="H39" s="2">
        <f>'[5]29th'!$V$38</f>
        <v>61</v>
      </c>
      <c r="I39" s="10">
        <f t="shared" si="0"/>
        <v>74.5</v>
      </c>
      <c r="J39" s="10">
        <f t="shared" si="3"/>
        <v>9.5</v>
      </c>
      <c r="K39" s="10" t="str">
        <f t="shared" si="1"/>
        <v xml:space="preserve"> 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0" customFormat="1">
      <c r="A40" s="13">
        <v>30</v>
      </c>
      <c r="B40" s="10">
        <f>'[5]30th'!$AC$34</f>
        <v>4.2</v>
      </c>
      <c r="C40" s="10">
        <f>'[5]30th'!$AC$35</f>
        <v>2.8</v>
      </c>
      <c r="D40" s="10">
        <f>'[5]30th'!$AC$36</f>
        <v>3.3692307692307697</v>
      </c>
      <c r="E40" s="11">
        <f>'[5]30th'!$X$38</f>
        <v>0</v>
      </c>
      <c r="F40" s="11"/>
      <c r="G40" s="2">
        <f>'[5]30th'!$U$38</f>
        <v>91</v>
      </c>
      <c r="H40" s="2">
        <f>'[5]30th'!$V$38</f>
        <v>68</v>
      </c>
      <c r="I40" s="10">
        <f t="shared" si="0"/>
        <v>79.5</v>
      </c>
      <c r="J40" s="10">
        <f t="shared" si="3"/>
        <v>14.5</v>
      </c>
      <c r="K40" s="10" t="str">
        <f t="shared" si="1"/>
        <v xml:space="preserve"> 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20" customFormat="1">
      <c r="A41" s="2">
        <v>31</v>
      </c>
      <c r="B41" s="10">
        <f>'[5]31st'!$AC$34</f>
        <v>5.3</v>
      </c>
      <c r="C41" s="10">
        <f>'[5]31st'!$AC$35</f>
        <v>4.2</v>
      </c>
      <c r="D41" s="10">
        <f>'[5]31st'!$AC$36</f>
        <v>4.7853846153846158</v>
      </c>
      <c r="E41" s="11">
        <f>'[5]31st'!$X$38</f>
        <v>0</v>
      </c>
      <c r="F41" s="11"/>
      <c r="G41" s="2">
        <f>'[5]31st'!$U$38</f>
        <v>92</v>
      </c>
      <c r="H41" s="2">
        <f>'[5]31st'!$V$38</f>
        <v>69</v>
      </c>
      <c r="I41" s="10">
        <f t="shared" si="0"/>
        <v>80.5</v>
      </c>
      <c r="J41" s="10">
        <f t="shared" si="3"/>
        <v>15.5</v>
      </c>
      <c r="K41" s="10" t="str">
        <f t="shared" si="1"/>
        <v xml:space="preserve"> 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18</v>
      </c>
      <c r="B43" s="2"/>
      <c r="C43" s="2"/>
      <c r="D43" s="2"/>
      <c r="E43" s="11">
        <f t="shared" ref="E43:K43" si="5">SUM(E11:E41)</f>
        <v>4.4999999999999982</v>
      </c>
      <c r="F43" s="30">
        <f t="shared" si="5"/>
        <v>0</v>
      </c>
      <c r="G43" s="13">
        <f t="shared" si="5"/>
        <v>2523</v>
      </c>
      <c r="H43" s="13">
        <f t="shared" si="5"/>
        <v>1916</v>
      </c>
      <c r="I43" s="10">
        <f t="shared" si="5"/>
        <v>2219.5</v>
      </c>
      <c r="J43" s="10">
        <f t="shared" si="5"/>
        <v>236</v>
      </c>
      <c r="K43" s="10">
        <f t="shared" si="5"/>
        <v>31.5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6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19</v>
      </c>
      <c r="B45" s="10">
        <f>MAX(B11:B41)</f>
        <v>5.3</v>
      </c>
      <c r="C45" s="10"/>
      <c r="D45" s="10"/>
      <c r="E45" s="11">
        <f>MAX(E11:E41)</f>
        <v>1.55</v>
      </c>
      <c r="F45" s="2"/>
      <c r="G45" s="13">
        <f>MAX(G11:G41)</f>
        <v>95</v>
      </c>
      <c r="H45" s="13"/>
      <c r="I45" s="13"/>
      <c r="J45" s="10">
        <f>MAX(J11:J41)</f>
        <v>18</v>
      </c>
      <c r="K45" s="10">
        <f>MAX(K11:K41)</f>
        <v>12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20</v>
      </c>
      <c r="B46" s="10"/>
      <c r="C46" s="10">
        <f>MIN(C11:C41)</f>
        <v>0.8</v>
      </c>
      <c r="D46" s="10"/>
      <c r="E46" s="11">
        <f>MIN(E11:E41)</f>
        <v>0</v>
      </c>
      <c r="F46" s="2"/>
      <c r="G46" s="13"/>
      <c r="H46" s="13">
        <f>MIN(H11:H41)</f>
        <v>46</v>
      </c>
      <c r="I46" s="13"/>
      <c r="J46" s="10">
        <f>MIN(J11:J41)</f>
        <v>2.5</v>
      </c>
      <c r="K46" s="10">
        <f>MIN(K11:K41)</f>
        <v>0.5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21</v>
      </c>
      <c r="B47" s="10"/>
      <c r="C47" s="10"/>
      <c r="D47" s="10">
        <f>AVERAGE(D11:D41)</f>
        <v>2.312832919768403</v>
      </c>
      <c r="E47" s="11">
        <f>AVERAGE(E11:E41)</f>
        <v>0.1451612903225806</v>
      </c>
      <c r="F47" s="2"/>
      <c r="G47" s="13"/>
      <c r="H47" s="13"/>
      <c r="I47" s="10">
        <f>AVERAGE(I11:I41)</f>
        <v>71.596774193548384</v>
      </c>
      <c r="J47" s="10">
        <f>AVERAGE(J11:J41)</f>
        <v>9.44</v>
      </c>
      <c r="K47" s="10">
        <f>AVERAGE(K11:K41)</f>
        <v>5.25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54</v>
      </c>
      <c r="B49" s="2" t="s">
        <v>22</v>
      </c>
      <c r="C49" s="2" t="s">
        <v>55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22</v>
      </c>
      <c r="B50" s="2" t="s">
        <v>24</v>
      </c>
      <c r="C50" s="2" t="s">
        <v>22</v>
      </c>
      <c r="D50" s="2"/>
      <c r="E50" s="2"/>
      <c r="F50" s="2" t="s">
        <v>23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22</v>
      </c>
      <c r="B51" s="2"/>
      <c r="C51" s="2" t="s">
        <v>24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</row>
    <row r="70" spans="1:26">
      <c r="B70" s="3"/>
      <c r="E70" s="4"/>
      <c r="F70" s="2"/>
      <c r="H70" s="3"/>
      <c r="J70" s="3"/>
      <c r="K70" s="3"/>
    </row>
    <row r="71" spans="1:26">
      <c r="A71" s="4"/>
      <c r="B71" s="4"/>
      <c r="C71" s="4"/>
      <c r="D71" s="4"/>
      <c r="E71" s="4"/>
      <c r="F71" s="2"/>
      <c r="G71" s="4"/>
      <c r="H71" s="4"/>
      <c r="I71" s="3"/>
      <c r="J71" s="3"/>
      <c r="K71" s="3"/>
    </row>
    <row r="72" spans="1:26" ht="11.1" customHeight="1"/>
    <row r="73" spans="1:26">
      <c r="B73" s="6"/>
      <c r="C73" s="6"/>
      <c r="D73" s="6"/>
      <c r="F73" s="7"/>
      <c r="I73" s="6"/>
      <c r="J73" s="6"/>
      <c r="K73" s="6"/>
    </row>
    <row r="74" spans="1:26">
      <c r="B74" s="6"/>
      <c r="C74" s="6"/>
      <c r="D74" s="6"/>
      <c r="E74" s="7"/>
      <c r="F74" s="7"/>
      <c r="I74" s="6"/>
      <c r="J74" s="6"/>
      <c r="K74" s="6"/>
    </row>
    <row r="75" spans="1:26">
      <c r="B75" s="6"/>
      <c r="C75" s="6"/>
      <c r="D75" s="6"/>
      <c r="I75" s="6"/>
      <c r="J75" s="6"/>
      <c r="K75" s="6"/>
    </row>
    <row r="76" spans="1:26">
      <c r="B76" s="6"/>
      <c r="C76" s="6"/>
      <c r="D76" s="6"/>
      <c r="E76" s="7"/>
      <c r="I76" s="6"/>
      <c r="J76" s="6"/>
      <c r="K76" s="6"/>
    </row>
    <row r="77" spans="1:26">
      <c r="B77" s="6"/>
      <c r="C77" s="6"/>
      <c r="D77" s="6"/>
      <c r="F77" s="7"/>
      <c r="I77" s="6"/>
      <c r="J77" s="6"/>
      <c r="K77" s="6"/>
    </row>
    <row r="78" spans="1:26">
      <c r="B78" s="6"/>
      <c r="C78" s="6"/>
      <c r="D78" s="6"/>
      <c r="I78" s="6"/>
      <c r="J78" s="6"/>
      <c r="K78" s="6"/>
    </row>
    <row r="79" spans="1:26">
      <c r="B79" s="6"/>
      <c r="C79" s="6"/>
      <c r="D79" s="6"/>
      <c r="F79" s="7"/>
      <c r="I79" s="6"/>
      <c r="J79" s="6"/>
      <c r="K79" s="6"/>
    </row>
    <row r="80" spans="1:26">
      <c r="D80" s="6"/>
      <c r="I80" s="6"/>
      <c r="J80" s="6"/>
      <c r="K80" s="6"/>
    </row>
    <row r="81" spans="1:11">
      <c r="B81" s="6"/>
      <c r="C81" s="6"/>
      <c r="D81" s="6"/>
      <c r="F81" s="7"/>
      <c r="I81" s="6"/>
      <c r="J81" s="6"/>
      <c r="K81" s="6"/>
    </row>
    <row r="82" spans="1:11">
      <c r="B82" s="6"/>
      <c r="C82" s="6"/>
      <c r="D82" s="6"/>
      <c r="E82" s="7"/>
      <c r="F82" s="11"/>
      <c r="I82" s="6"/>
      <c r="J82" s="6"/>
      <c r="K82" s="6"/>
    </row>
    <row r="83" spans="1:11">
      <c r="B83" s="6"/>
      <c r="C83" s="6"/>
      <c r="D83" s="6"/>
      <c r="E83" s="7"/>
      <c r="I83" s="6"/>
      <c r="J83" s="6"/>
      <c r="K83" s="6"/>
    </row>
    <row r="84" spans="1:11">
      <c r="B84" s="6"/>
      <c r="I84" s="6"/>
      <c r="J84" s="6"/>
      <c r="K84" s="6"/>
    </row>
    <row r="85" spans="1:11">
      <c r="B85" s="6"/>
      <c r="C85" s="6"/>
      <c r="D85" s="6"/>
      <c r="I85" s="6"/>
      <c r="J85" s="6"/>
      <c r="K85" s="6"/>
    </row>
    <row r="86" spans="1:11">
      <c r="B86" s="6"/>
      <c r="C86" s="6"/>
      <c r="D86" s="6"/>
      <c r="I86" s="6"/>
      <c r="J86" s="6"/>
      <c r="K86" s="6"/>
    </row>
    <row r="87" spans="1:11">
      <c r="B87" s="6"/>
      <c r="C87" s="6"/>
      <c r="D87" s="6"/>
      <c r="E87" s="7"/>
      <c r="I87" s="6"/>
      <c r="J87" s="6"/>
      <c r="K87" s="6"/>
    </row>
    <row r="88" spans="1:11">
      <c r="B88" s="6"/>
      <c r="C88" s="6"/>
      <c r="D88" s="6"/>
      <c r="E88" s="7"/>
      <c r="I88" s="6"/>
      <c r="J88" s="6"/>
      <c r="K88" s="6"/>
    </row>
    <row r="89" spans="1:11">
      <c r="B89" s="6"/>
      <c r="C89" s="6"/>
      <c r="D89" s="6"/>
      <c r="E89" s="7"/>
      <c r="I89" s="6"/>
      <c r="J89" s="6"/>
      <c r="K89" s="6"/>
    </row>
    <row r="90" spans="1:11">
      <c r="B90" s="6"/>
      <c r="C90" s="6"/>
      <c r="D90" s="6"/>
      <c r="E90" s="7"/>
      <c r="I90" s="6"/>
      <c r="J90" s="6"/>
      <c r="K90" s="6"/>
    </row>
    <row r="91" spans="1:11">
      <c r="A91" s="17"/>
      <c r="B91" s="6"/>
      <c r="C91" s="6"/>
      <c r="D91" s="6"/>
      <c r="E91" s="18"/>
      <c r="I91" s="6"/>
      <c r="J91" s="6"/>
      <c r="K91" s="6"/>
    </row>
    <row r="92" spans="1:11">
      <c r="A92" s="17"/>
      <c r="B92" s="6"/>
      <c r="C92" s="6"/>
      <c r="D92" s="6"/>
      <c r="I92" s="6"/>
      <c r="J92" s="6"/>
      <c r="K92" s="6"/>
    </row>
    <row r="93" spans="1:11">
      <c r="B93" s="6"/>
      <c r="C93" s="6"/>
      <c r="D93" s="6"/>
      <c r="I93" s="6"/>
      <c r="J93" s="6"/>
      <c r="K93" s="6"/>
    </row>
    <row r="94" spans="1:11">
      <c r="B94" s="6"/>
      <c r="C94" s="6"/>
      <c r="D94" s="6"/>
      <c r="I94" s="6"/>
      <c r="J94" s="6"/>
      <c r="K94" s="6"/>
    </row>
    <row r="95" spans="1:11">
      <c r="B95" s="6"/>
      <c r="C95" s="6"/>
      <c r="D95" s="6"/>
      <c r="I95" s="6"/>
      <c r="J95" s="6"/>
      <c r="K95" s="6"/>
    </row>
    <row r="96" spans="1:11">
      <c r="B96" s="6"/>
      <c r="C96" s="6"/>
      <c r="D96" s="6"/>
      <c r="I96" s="6"/>
      <c r="J96" s="6"/>
      <c r="K96" s="6"/>
    </row>
    <row r="97" spans="1:11">
      <c r="B97" s="6"/>
      <c r="C97" s="6"/>
      <c r="D97" s="6"/>
      <c r="I97" s="6"/>
      <c r="J97" s="6"/>
      <c r="K97" s="6"/>
    </row>
    <row r="98" spans="1:11">
      <c r="B98" s="6"/>
      <c r="C98" s="6"/>
      <c r="D98" s="6"/>
      <c r="I98" s="6"/>
      <c r="J98" s="6"/>
      <c r="K98" s="6"/>
    </row>
    <row r="99" spans="1:11">
      <c r="B99" s="6"/>
      <c r="C99" s="6"/>
      <c r="D99" s="6"/>
      <c r="I99" s="6"/>
      <c r="J99" s="6"/>
      <c r="K99" s="6"/>
    </row>
    <row r="100" spans="1:11">
      <c r="B100" s="6"/>
      <c r="D100" s="6"/>
      <c r="E100" s="7"/>
      <c r="I100" s="6"/>
      <c r="J100" s="6"/>
      <c r="K100" s="6"/>
    </row>
    <row r="101" spans="1:11">
      <c r="I101" s="6"/>
      <c r="J101" s="6"/>
      <c r="K101" s="6"/>
    </row>
    <row r="102" spans="1:11">
      <c r="A102" s="17"/>
      <c r="I102" s="6"/>
      <c r="J102" s="6"/>
      <c r="K102" s="6"/>
    </row>
    <row r="103" spans="1:11">
      <c r="I103" s="6"/>
      <c r="J103" s="6"/>
      <c r="K103" s="6"/>
    </row>
    <row r="104" spans="1:11" ht="8.1" customHeight="1">
      <c r="J104" s="6"/>
      <c r="K104" s="6"/>
    </row>
    <row r="105" spans="1:11">
      <c r="A105" s="3"/>
      <c r="E105" s="7"/>
      <c r="G105" s="17"/>
      <c r="H105" s="17"/>
      <c r="I105" s="6"/>
      <c r="J105" s="6"/>
      <c r="K105" s="6"/>
    </row>
    <row r="107" spans="1:11">
      <c r="A107" s="3"/>
      <c r="B107" s="6"/>
      <c r="C107" s="6"/>
      <c r="D107" s="6"/>
      <c r="E107" s="7"/>
      <c r="G107" s="17"/>
      <c r="H107" s="17"/>
      <c r="I107" s="17"/>
      <c r="J107" s="6"/>
      <c r="K107" s="6"/>
    </row>
    <row r="108" spans="1:11">
      <c r="A108" s="3"/>
      <c r="B108" s="6"/>
      <c r="C108" s="6"/>
      <c r="D108" s="6"/>
      <c r="E108" s="7"/>
      <c r="G108" s="17"/>
      <c r="H108" s="17"/>
      <c r="I108" s="17"/>
      <c r="J108" s="6"/>
      <c r="K108" s="6"/>
    </row>
    <row r="109" spans="1:11">
      <c r="A109" s="3"/>
      <c r="B109" s="6"/>
      <c r="C109" s="6"/>
      <c r="D109" s="6"/>
      <c r="E109" s="7"/>
      <c r="G109" s="17"/>
      <c r="H109" s="17"/>
      <c r="I109" s="6"/>
      <c r="J109" s="6"/>
      <c r="K109" s="6"/>
    </row>
    <row r="113" spans="1:11">
      <c r="E113" s="3"/>
    </row>
    <row r="120" spans="1:11">
      <c r="A120" s="3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6" spans="1:11">
      <c r="A126" s="4"/>
    </row>
    <row r="129" spans="1:11">
      <c r="B129" s="2"/>
      <c r="C129" s="2"/>
      <c r="D129" s="2"/>
      <c r="E129" s="4"/>
      <c r="F129" s="2"/>
      <c r="G129" s="2"/>
      <c r="H129" s="2"/>
      <c r="I129" s="2"/>
      <c r="J129" s="3"/>
      <c r="K129" s="2"/>
    </row>
    <row r="130" spans="1:11">
      <c r="A130" s="4"/>
      <c r="B130" s="4"/>
      <c r="C130" s="4"/>
      <c r="D130" s="4"/>
      <c r="E130" s="4"/>
      <c r="F130" s="2"/>
      <c r="G130" s="2"/>
      <c r="H130" s="2"/>
      <c r="I130" s="3"/>
      <c r="J130" s="3"/>
      <c r="K130" s="2"/>
    </row>
    <row r="131" spans="1:11" ht="9" customHeight="1"/>
    <row r="132" spans="1:11">
      <c r="I132" s="6"/>
      <c r="J132" s="6"/>
      <c r="K132" s="6"/>
    </row>
    <row r="133" spans="1:11">
      <c r="B133" s="6"/>
      <c r="C133" s="6"/>
      <c r="D133" s="6"/>
      <c r="E133" s="7"/>
      <c r="F133" s="7"/>
      <c r="I133" s="6"/>
      <c r="J133" s="6"/>
      <c r="K133" s="6"/>
    </row>
    <row r="134" spans="1:11">
      <c r="B134" s="6"/>
      <c r="C134" s="6"/>
      <c r="D134" s="6"/>
      <c r="E134" s="7"/>
      <c r="F134" s="7"/>
      <c r="I134" s="6"/>
      <c r="J134" s="6"/>
      <c r="K134" s="6"/>
    </row>
    <row r="135" spans="1:11">
      <c r="B135" s="6"/>
      <c r="C135" s="6"/>
      <c r="D135" s="6"/>
      <c r="E135" s="7"/>
      <c r="I135" s="6"/>
      <c r="J135" s="6"/>
      <c r="K135" s="6"/>
    </row>
    <row r="136" spans="1:11">
      <c r="B136" s="6"/>
      <c r="I136" s="6"/>
      <c r="J136" s="6"/>
      <c r="K136" s="6"/>
    </row>
    <row r="137" spans="1:11">
      <c r="B137" s="6"/>
      <c r="C137" s="6"/>
      <c r="D137" s="6"/>
      <c r="I137" s="6"/>
      <c r="J137" s="6"/>
      <c r="K137" s="6"/>
    </row>
    <row r="138" spans="1:11">
      <c r="B138" s="6"/>
      <c r="C138" s="6"/>
      <c r="D138" s="6"/>
      <c r="I138" s="6"/>
      <c r="J138" s="6"/>
      <c r="K138" s="6"/>
    </row>
    <row r="139" spans="1:11">
      <c r="B139" s="6"/>
      <c r="C139" s="6"/>
      <c r="D139" s="6"/>
      <c r="I139" s="6"/>
      <c r="J139" s="6"/>
      <c r="K139" s="6"/>
    </row>
    <row r="140" spans="1:11">
      <c r="B140" s="6"/>
      <c r="C140" s="6"/>
      <c r="D140" s="6"/>
      <c r="I140" s="6"/>
      <c r="J140" s="6"/>
      <c r="K140" s="6"/>
    </row>
    <row r="141" spans="1:11">
      <c r="B141" s="6"/>
      <c r="C141" s="6"/>
      <c r="D141" s="6"/>
      <c r="I141" s="6"/>
      <c r="J141" s="6"/>
      <c r="K141" s="6"/>
    </row>
    <row r="142" spans="1:11">
      <c r="B142" s="6"/>
      <c r="C142" s="6"/>
      <c r="D142" s="6"/>
      <c r="I142" s="6"/>
      <c r="J142" s="6"/>
      <c r="K142" s="6"/>
    </row>
    <row r="143" spans="1:11">
      <c r="B143" s="6"/>
      <c r="C143" s="6"/>
      <c r="D143" s="6"/>
      <c r="I143" s="6"/>
      <c r="J143" s="6"/>
      <c r="K143" s="6"/>
    </row>
    <row r="144" spans="1:11">
      <c r="B144" s="6"/>
      <c r="C144" s="6"/>
      <c r="D144" s="6"/>
      <c r="I144" s="6"/>
      <c r="J144" s="6"/>
      <c r="K144" s="6"/>
    </row>
    <row r="145" spans="1:11">
      <c r="B145" s="6"/>
      <c r="C145" s="6"/>
      <c r="D145" s="6"/>
      <c r="I145" s="6"/>
      <c r="J145" s="6"/>
      <c r="K145" s="6"/>
    </row>
    <row r="146" spans="1:11">
      <c r="B146" s="6"/>
      <c r="C146" s="6"/>
      <c r="D146" s="6"/>
      <c r="I146" s="6"/>
      <c r="J146" s="6"/>
      <c r="K146" s="6"/>
    </row>
    <row r="147" spans="1:11">
      <c r="B147" s="6"/>
      <c r="C147" s="6"/>
      <c r="D147" s="6"/>
      <c r="I147" s="6"/>
      <c r="J147" s="6"/>
      <c r="K147" s="6"/>
    </row>
    <row r="148" spans="1:11">
      <c r="B148" s="6"/>
      <c r="C148" s="6"/>
      <c r="D148" s="6"/>
      <c r="I148" s="6"/>
      <c r="J148" s="6"/>
      <c r="K148" s="6"/>
    </row>
    <row r="149" spans="1:11">
      <c r="B149" s="6"/>
      <c r="C149" s="6"/>
      <c r="D149" s="6"/>
      <c r="I149" s="6"/>
      <c r="J149" s="6"/>
      <c r="K149" s="6"/>
    </row>
    <row r="150" spans="1:11">
      <c r="A150" s="17"/>
      <c r="B150" s="6"/>
      <c r="C150" s="6"/>
      <c r="D150" s="6"/>
      <c r="I150" s="6"/>
      <c r="J150" s="6"/>
      <c r="K150" s="6"/>
    </row>
    <row r="151" spans="1:11">
      <c r="A151" s="17"/>
      <c r="B151" s="6"/>
      <c r="C151" s="6"/>
      <c r="D151" s="6"/>
      <c r="I151" s="6"/>
      <c r="J151" s="6"/>
      <c r="K151" s="6"/>
    </row>
    <row r="152" spans="1:11">
      <c r="B152" s="6"/>
      <c r="C152" s="6"/>
      <c r="D152" s="6"/>
      <c r="I152" s="6"/>
      <c r="J152" s="6"/>
      <c r="K152" s="6"/>
    </row>
    <row r="153" spans="1:11">
      <c r="B153" s="6"/>
      <c r="C153" s="6"/>
      <c r="D153" s="6"/>
      <c r="I153" s="6"/>
      <c r="J153" s="6"/>
      <c r="K153" s="6"/>
    </row>
    <row r="154" spans="1:11">
      <c r="B154" s="6"/>
      <c r="C154" s="6"/>
      <c r="D154" s="6"/>
      <c r="I154" s="6"/>
      <c r="J154" s="6"/>
      <c r="K154" s="6"/>
    </row>
    <row r="155" spans="1:11">
      <c r="B155" s="6"/>
      <c r="C155" s="6"/>
      <c r="D155" s="6"/>
      <c r="I155" s="6"/>
      <c r="J155" s="6"/>
      <c r="K155" s="6"/>
    </row>
    <row r="156" spans="1:11">
      <c r="B156" s="6"/>
      <c r="C156" s="6"/>
      <c r="D156" s="6"/>
      <c r="I156" s="6"/>
      <c r="J156" s="6"/>
      <c r="K156" s="6"/>
    </row>
    <row r="157" spans="1:11">
      <c r="B157" s="6"/>
      <c r="C157" s="6"/>
      <c r="D157" s="6"/>
      <c r="I157" s="6"/>
      <c r="J157" s="6"/>
      <c r="K157" s="6"/>
    </row>
    <row r="158" spans="1:11">
      <c r="B158" s="6"/>
      <c r="C158" s="6"/>
      <c r="D158" s="6"/>
      <c r="I158" s="6"/>
      <c r="J158" s="6"/>
      <c r="K158" s="6"/>
    </row>
    <row r="159" spans="1:11">
      <c r="B159" s="6"/>
      <c r="C159" s="6"/>
      <c r="D159" s="6"/>
      <c r="I159" s="6"/>
      <c r="J159" s="6"/>
      <c r="K159" s="6"/>
    </row>
    <row r="160" spans="1:11">
      <c r="B160" s="6"/>
      <c r="C160" s="6"/>
      <c r="D160" s="6"/>
      <c r="I160" s="6"/>
      <c r="J160" s="6"/>
      <c r="K160" s="6"/>
    </row>
    <row r="161" spans="1:11">
      <c r="A161" s="17"/>
      <c r="B161" s="6"/>
      <c r="C161" s="6"/>
      <c r="D161" s="6"/>
      <c r="I161" s="6"/>
      <c r="J161" s="6"/>
      <c r="K161" s="6"/>
    </row>
    <row r="162" spans="1:11">
      <c r="B162" s="6"/>
      <c r="C162" s="6"/>
      <c r="D162" s="6"/>
      <c r="E162" s="7"/>
      <c r="I162" s="6"/>
      <c r="J162" s="6"/>
      <c r="K162" s="6"/>
    </row>
    <row r="163" spans="1:11" ht="9" customHeight="1">
      <c r="J163" s="6"/>
      <c r="K163" s="6"/>
    </row>
    <row r="164" spans="1:11">
      <c r="A164" s="3"/>
      <c r="E164" s="7"/>
      <c r="G164" s="17"/>
      <c r="H164" s="17"/>
      <c r="I164" s="6"/>
      <c r="J164" s="6"/>
      <c r="K164" s="6"/>
    </row>
    <row r="166" spans="1:11">
      <c r="A166" s="3"/>
      <c r="B166" s="6"/>
      <c r="C166" s="6"/>
      <c r="D166" s="6"/>
      <c r="E166" s="7"/>
      <c r="G166" s="17"/>
      <c r="H166" s="17"/>
      <c r="I166" s="17"/>
      <c r="J166" s="6"/>
      <c r="K166" s="6"/>
    </row>
    <row r="167" spans="1:11">
      <c r="A167" s="3"/>
      <c r="B167" s="6"/>
      <c r="C167" s="6"/>
      <c r="D167" s="6"/>
      <c r="E167" s="7"/>
      <c r="G167" s="17"/>
      <c r="H167" s="17"/>
      <c r="I167" s="17"/>
      <c r="J167" s="6"/>
      <c r="K167" s="6"/>
    </row>
    <row r="168" spans="1:11">
      <c r="A168" s="3"/>
      <c r="B168" s="6"/>
      <c r="C168" s="6"/>
      <c r="D168" s="6"/>
      <c r="E168" s="7"/>
      <c r="G168" s="17"/>
      <c r="H168" s="17"/>
      <c r="I168" s="6"/>
      <c r="J168" s="6"/>
      <c r="K168" s="6"/>
    </row>
    <row r="170" spans="1:11">
      <c r="F170" s="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5">
    <mergeCell ref="A2:K2"/>
    <mergeCell ref="A3:K3"/>
    <mergeCell ref="A4:K4"/>
    <mergeCell ref="B8:D8"/>
    <mergeCell ref="G8:I8"/>
  </mergeCells>
  <phoneticPr fontId="0" type="noConversion"/>
  <conditionalFormatting sqref="E11:E41">
    <cfRule type="cellIs" dxfId="53" priority="3" stopIfTrue="1" operator="equal">
      <formula>0</formula>
    </cfRule>
    <cfRule type="cellIs" dxfId="52" priority="4" stopIfTrue="1" operator="equal">
      <formula>0</formula>
    </cfRule>
  </conditionalFormatting>
  <conditionalFormatting sqref="E11:E41">
    <cfRule type="cellIs" dxfId="51" priority="1" stopIfTrue="1" operator="equal">
      <formula>0</formula>
    </cfRule>
    <cfRule type="cellIs" dxfId="50" priority="2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Z695"/>
  <sheetViews>
    <sheetView showGridLines="0" topLeftCell="A7" workbookViewId="0">
      <selection activeCell="J37" sqref="J37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30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2022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'[6]1st'!$AC$34</f>
        <v>4.91</v>
      </c>
      <c r="C11" s="10">
        <f>'[6]1st'!$AC$35</f>
        <v>3.9</v>
      </c>
      <c r="D11" s="10">
        <f>'[6]1st'!$AC$36</f>
        <v>4.2546153846153842</v>
      </c>
      <c r="E11" s="11">
        <f>'[6]1st'!$X$38</f>
        <v>0</v>
      </c>
      <c r="F11" s="11"/>
      <c r="G11" s="2">
        <f>'[6]1st'!$U$38</f>
        <v>96</v>
      </c>
      <c r="H11" s="2">
        <f>'[6]1st'!$V$38</f>
        <v>67</v>
      </c>
      <c r="I11" s="10">
        <f t="shared" ref="I11:I40" si="0">AVERAGE(G11:H11)</f>
        <v>81.5</v>
      </c>
      <c r="J11" s="10">
        <f>IF((I11-65)&lt;=0," ",I11-65)</f>
        <v>16.5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'[6]2nd'!$AC$34</f>
        <v>3.8</v>
      </c>
      <c r="C12" s="10">
        <f>'[6]2nd'!$AC$35</f>
        <v>3</v>
      </c>
      <c r="D12" s="10">
        <f>'[6]2nd'!$AC$36</f>
        <v>3.2500000000000004</v>
      </c>
      <c r="E12" s="11">
        <f>'[6]2nd'!$X$38</f>
        <v>0</v>
      </c>
      <c r="F12" s="11"/>
      <c r="G12" s="2">
        <f>'[6]2nd'!$U$38</f>
        <v>96</v>
      </c>
      <c r="H12" s="2">
        <f>'[6]2nd'!$V$38</f>
        <v>73</v>
      </c>
      <c r="I12" s="10">
        <f t="shared" si="0"/>
        <v>84.5</v>
      </c>
      <c r="J12" s="10">
        <f t="shared" ref="J12:J40" si="3">IF((I12-65)&lt;=0," ",I12-65)</f>
        <v>19.5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'[6]3rd'!$AC$34</f>
        <v>3</v>
      </c>
      <c r="C13" s="10">
        <f>'[6]3rd'!$AC$35</f>
        <v>2.4</v>
      </c>
      <c r="D13" s="10">
        <f>'[6]3rd'!$AC$36</f>
        <v>2.5615384615384613</v>
      </c>
      <c r="E13" s="11">
        <f>'[6]3rd'!$X$38</f>
        <v>0</v>
      </c>
      <c r="F13" s="11"/>
      <c r="G13" s="2">
        <f>'[6]3rd'!$U$38</f>
        <v>87</v>
      </c>
      <c r="H13" s="2">
        <f>'[6]3rd'!$V$38</f>
        <v>71</v>
      </c>
      <c r="I13" s="10">
        <f t="shared" si="0"/>
        <v>79</v>
      </c>
      <c r="J13" s="10">
        <f t="shared" si="3"/>
        <v>14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'[6]4th'!$AC$34</f>
        <v>3</v>
      </c>
      <c r="C14" s="10">
        <f>'[6]4th'!$AC$35</f>
        <v>2</v>
      </c>
      <c r="D14" s="10">
        <f>'[6]4th'!$AC$36</f>
        <v>2.4923076923076923</v>
      </c>
      <c r="E14" s="11">
        <f>'[6]4th'!$X$38</f>
        <v>0.12</v>
      </c>
      <c r="F14" s="2"/>
      <c r="G14" s="2">
        <f>'[6]4th'!$U$38</f>
        <v>83</v>
      </c>
      <c r="H14" s="2">
        <f>'[6]4th'!$V$38</f>
        <v>64</v>
      </c>
      <c r="I14" s="10">
        <f t="shared" si="0"/>
        <v>73.5</v>
      </c>
      <c r="J14" s="10">
        <f t="shared" si="3"/>
        <v>8.5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'[6]5th'!$AC$34</f>
        <v>3</v>
      </c>
      <c r="C15" s="10">
        <f>'[6]5th'!$AC$35</f>
        <v>2.2000000000000002</v>
      </c>
      <c r="D15" s="10">
        <f>'[6]5th'!$AC$36</f>
        <v>2.5538461538461541</v>
      </c>
      <c r="E15" s="11">
        <f>'[6]5th'!$X$38</f>
        <v>0</v>
      </c>
      <c r="F15" s="11"/>
      <c r="G15" s="2">
        <f>'[6]5th'!$U$38</f>
        <v>85</v>
      </c>
      <c r="H15" s="2">
        <f>'[6]5th'!$V$38</f>
        <v>57</v>
      </c>
      <c r="I15" s="10">
        <f t="shared" si="0"/>
        <v>71</v>
      </c>
      <c r="J15" s="10">
        <f t="shared" si="3"/>
        <v>6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'[6]6th'!$AC$34</f>
        <v>3.3</v>
      </c>
      <c r="C16" s="10">
        <f>'[6]6th'!$AC$35</f>
        <v>2</v>
      </c>
      <c r="D16" s="10">
        <f>'[6]6th'!$AC$36</f>
        <v>2.4384615384615387</v>
      </c>
      <c r="E16" s="11">
        <f>'[6]6th'!$X$38</f>
        <v>0</v>
      </c>
      <c r="F16" s="11"/>
      <c r="G16" s="2">
        <f>'[6]6th'!$U$38</f>
        <v>86</v>
      </c>
      <c r="H16" s="2">
        <f>'[6]6th'!$V$38</f>
        <v>57</v>
      </c>
      <c r="I16" s="10">
        <f t="shared" si="0"/>
        <v>71.5</v>
      </c>
      <c r="J16" s="10">
        <f t="shared" si="3"/>
        <v>6.5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'[6]7th'!$AC$34</f>
        <v>3.3</v>
      </c>
      <c r="C17" s="10">
        <f>'[6]7th'!$AC$35</f>
        <v>1.6</v>
      </c>
      <c r="D17" s="10">
        <f>'[6]7th'!$AC$36</f>
        <v>2.3153846153846152</v>
      </c>
      <c r="E17" s="11">
        <f>'[6]7th'!$X$38</f>
        <v>0</v>
      </c>
      <c r="F17" s="11"/>
      <c r="G17" s="2">
        <f>'[6]7th'!$U$38</f>
        <v>88</v>
      </c>
      <c r="H17" s="2">
        <f>'[6]7th'!$V$38</f>
        <v>65</v>
      </c>
      <c r="I17" s="10">
        <f t="shared" si="0"/>
        <v>76.5</v>
      </c>
      <c r="J17" s="10">
        <f t="shared" si="3"/>
        <v>11.5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'[6]8th'!$AC$34</f>
        <v>2.1</v>
      </c>
      <c r="C18" s="10">
        <f>'[6]8th'!$AC$35</f>
        <v>1.1000000000000001</v>
      </c>
      <c r="D18" s="10">
        <f>'[6]8th'!$AC$36</f>
        <v>1.6</v>
      </c>
      <c r="E18" s="11">
        <f>'[6]8th'!$X$38</f>
        <v>0.13</v>
      </c>
      <c r="F18" s="12"/>
      <c r="G18" s="2">
        <f>'[6]8th'!$U$38</f>
        <v>89</v>
      </c>
      <c r="H18" s="2">
        <f>'[6]8th'!$V$38</f>
        <v>72</v>
      </c>
      <c r="I18" s="10">
        <f t="shared" si="0"/>
        <v>80.5</v>
      </c>
      <c r="J18" s="10">
        <f t="shared" si="3"/>
        <v>15.5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'[6]9th'!$AC$34</f>
        <v>1.9</v>
      </c>
      <c r="C19" s="10">
        <f>'[6]9th'!$AC$35</f>
        <v>0.8</v>
      </c>
      <c r="D19" s="10">
        <f>'[6]9th'!$AC$36</f>
        <v>1.2538461538461536</v>
      </c>
      <c r="E19" s="11">
        <f>'[6]9th'!$X$38</f>
        <v>0</v>
      </c>
      <c r="F19" s="11"/>
      <c r="G19" s="2">
        <f>'[6]9th'!$U$38</f>
        <v>90</v>
      </c>
      <c r="H19" s="2">
        <f>'[6]9th'!$V$38</f>
        <v>73</v>
      </c>
      <c r="I19" s="10">
        <f t="shared" si="0"/>
        <v>81.5</v>
      </c>
      <c r="J19" s="10">
        <f t="shared" si="3"/>
        <v>16.5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'[6]10th'!$AC$34</f>
        <v>2.1</v>
      </c>
      <c r="C20" s="10">
        <f>'[6]10th'!$AC$35</f>
        <v>1.1000000000000001</v>
      </c>
      <c r="D20" s="10">
        <f>'[6]10th'!$AC$36</f>
        <v>1.7384615384615383</v>
      </c>
      <c r="E20" s="11">
        <f>'[6]10th'!$X$38</f>
        <v>0</v>
      </c>
      <c r="F20" s="2"/>
      <c r="G20" s="2">
        <f>'[6]10th'!$U$38</f>
        <v>84</v>
      </c>
      <c r="H20" s="2">
        <f>'[6]10th'!$V$38</f>
        <v>70</v>
      </c>
      <c r="I20" s="10">
        <f t="shared" si="0"/>
        <v>77</v>
      </c>
      <c r="J20" s="10">
        <f t="shared" si="3"/>
        <v>12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'[6]11th'!$AC$34</f>
        <v>2.4</v>
      </c>
      <c r="C21" s="10">
        <f>'[6]11th'!$AC$35</f>
        <v>1.3</v>
      </c>
      <c r="D21" s="10">
        <f>'[6]11th'!$AC$36</f>
        <v>1.9153846153846155</v>
      </c>
      <c r="E21" s="11">
        <f>'[6]11th'!$X$38</f>
        <v>0</v>
      </c>
      <c r="F21" s="11"/>
      <c r="G21" s="2">
        <f>'[6]11th'!$U$38</f>
        <v>86</v>
      </c>
      <c r="H21" s="2">
        <f>'[6]11th'!$V$38</f>
        <v>64</v>
      </c>
      <c r="I21" s="10">
        <f t="shared" si="0"/>
        <v>75</v>
      </c>
      <c r="J21" s="10">
        <f t="shared" si="3"/>
        <v>10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'[6]12th'!$AC$34</f>
        <v>2.6</v>
      </c>
      <c r="C22" s="10">
        <f>'[6]12th'!$AC$35</f>
        <v>1.2</v>
      </c>
      <c r="D22" s="10">
        <f>'[6]12th'!$AC$36</f>
        <v>1.7923076923076926</v>
      </c>
      <c r="E22" s="11">
        <f>'[6]12th'!$X$38</f>
        <v>0</v>
      </c>
      <c r="F22" s="11"/>
      <c r="G22" s="2">
        <f>'[6]12th'!$U$38</f>
        <v>91</v>
      </c>
      <c r="H22" s="2">
        <f>'[6]12th'!$V$38</f>
        <v>69</v>
      </c>
      <c r="I22" s="10">
        <f t="shared" si="0"/>
        <v>80</v>
      </c>
      <c r="J22" s="10">
        <f t="shared" si="3"/>
        <v>15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'[6]13th'!$AC$34</f>
        <v>2.2000000000000002</v>
      </c>
      <c r="C23" s="10">
        <f>'[6]13th'!$AC$35</f>
        <v>0.9</v>
      </c>
      <c r="D23" s="10">
        <f>'[6]13th'!$AC$36</f>
        <v>1.5769230769230771</v>
      </c>
      <c r="E23" s="11">
        <f>'[6]13th'!$X$38</f>
        <v>0.3</v>
      </c>
      <c r="F23" s="11"/>
      <c r="G23" s="2">
        <f>'[6]13th'!$U$38</f>
        <v>94</v>
      </c>
      <c r="H23" s="2">
        <f>'[6]13th'!$V$38</f>
        <v>71</v>
      </c>
      <c r="I23" s="10">
        <f t="shared" si="0"/>
        <v>82.5</v>
      </c>
      <c r="J23" s="10">
        <f t="shared" si="3"/>
        <v>17.5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'[6]14th'!$AC$34</f>
        <v>1.7</v>
      </c>
      <c r="C24" s="10">
        <f>'[6]14th'!$AC$35</f>
        <v>0.8</v>
      </c>
      <c r="D24" s="10">
        <f>'[6]14th'!$AC$36</f>
        <v>1.3384615384615386</v>
      </c>
      <c r="E24" s="11">
        <f>'[6]14th'!$X$38</f>
        <v>0</v>
      </c>
      <c r="F24" s="11"/>
      <c r="G24" s="2">
        <f>'[6]14th'!$U$38</f>
        <v>88</v>
      </c>
      <c r="H24" s="2">
        <f>'[6]14th'!$V$38</f>
        <v>77</v>
      </c>
      <c r="I24" s="10">
        <f t="shared" si="0"/>
        <v>82.5</v>
      </c>
      <c r="J24" s="10">
        <f t="shared" si="3"/>
        <v>17.5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'[6]15th'!$AC$34</f>
        <v>2.4</v>
      </c>
      <c r="C25" s="10">
        <f>'[6]15th'!$AC$35</f>
        <v>1.5</v>
      </c>
      <c r="D25" s="10">
        <f>'[6]15th'!$AC$36</f>
        <v>1.9538461538461538</v>
      </c>
      <c r="E25" s="11">
        <f>'[6]15th'!$X$38</f>
        <v>0</v>
      </c>
      <c r="F25" s="11"/>
      <c r="G25" s="2">
        <f>'[6]15th'!$U$38</f>
        <v>91</v>
      </c>
      <c r="H25" s="2">
        <f>'[6]15th'!$V$38</f>
        <v>71</v>
      </c>
      <c r="I25" s="10">
        <f t="shared" si="0"/>
        <v>81</v>
      </c>
      <c r="J25" s="10">
        <f t="shared" si="3"/>
        <v>16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'[6]16th'!$AC$34</f>
        <v>2.4</v>
      </c>
      <c r="C26" s="10">
        <f>'[6]16th'!$AC$35</f>
        <v>1.3</v>
      </c>
      <c r="D26" s="10">
        <f>'[6]16th'!$AC$36</f>
        <v>1.7923076923076924</v>
      </c>
      <c r="E26" s="11">
        <f>'[6]16th'!$X$38</f>
        <v>0.1</v>
      </c>
      <c r="F26" s="11"/>
      <c r="G26" s="2">
        <f>'[6]16th'!$U$38</f>
        <v>83</v>
      </c>
      <c r="H26" s="2">
        <f>'[6]16th'!$V$38</f>
        <v>69</v>
      </c>
      <c r="I26" s="10">
        <f t="shared" si="0"/>
        <v>76</v>
      </c>
      <c r="J26" s="10">
        <f t="shared" si="3"/>
        <v>11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'[6]17th'!$AC$34</f>
        <v>2</v>
      </c>
      <c r="C27" s="10">
        <f>'[6]17th'!$AC$35</f>
        <v>0.8</v>
      </c>
      <c r="D27" s="10">
        <f>'[6]17th'!$AC$36</f>
        <v>1.4230769230769231</v>
      </c>
      <c r="E27" s="11">
        <f>'[6]17th'!$X$38</f>
        <v>0.05</v>
      </c>
      <c r="F27" s="2"/>
      <c r="G27" s="2">
        <f>'[6]17th'!$U$38</f>
        <v>99</v>
      </c>
      <c r="H27" s="2">
        <f>'[6]17th'!$V$38</f>
        <v>70</v>
      </c>
      <c r="I27" s="10">
        <f t="shared" si="0"/>
        <v>84.5</v>
      </c>
      <c r="J27" s="10">
        <f t="shared" si="3"/>
        <v>19.5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'[6]18th'!$AC$34</f>
        <v>1.8</v>
      </c>
      <c r="C28" s="10">
        <f>'[6]18th'!$AC$35</f>
        <v>0.8</v>
      </c>
      <c r="D28" s="10">
        <f>'[6]18th'!$AC$36</f>
        <v>1.2846153846153843</v>
      </c>
      <c r="E28" s="11">
        <f>'[6]18th'!$X$38</f>
        <v>0</v>
      </c>
      <c r="F28" s="11"/>
      <c r="G28" s="2">
        <f>'[6]18th'!$U$38</f>
        <v>88.3</v>
      </c>
      <c r="H28" s="2">
        <f>'[6]18th'!$V$38</f>
        <v>64.7</v>
      </c>
      <c r="I28" s="10">
        <f t="shared" si="0"/>
        <v>76.5</v>
      </c>
      <c r="J28" s="10">
        <f t="shared" si="3"/>
        <v>11.5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'[6]19th'!$AC$34</f>
        <v>2.4</v>
      </c>
      <c r="C29" s="10">
        <f>'[6]19th'!$AC$35</f>
        <v>1</v>
      </c>
      <c r="D29" s="10">
        <f>'[6]19th'!$AC$36</f>
        <v>1.5153846153846153</v>
      </c>
      <c r="E29" s="11">
        <f>'[6]19th'!$X$38</f>
        <v>0</v>
      </c>
      <c r="F29" s="11"/>
      <c r="G29" s="2">
        <f>'[6]19th'!$U$38</f>
        <v>81</v>
      </c>
      <c r="H29" s="2">
        <f>'[6]19th'!$V$38</f>
        <v>60</v>
      </c>
      <c r="I29" s="10">
        <f t="shared" si="0"/>
        <v>70.5</v>
      </c>
      <c r="J29" s="10">
        <f t="shared" si="3"/>
        <v>5.5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'[6]20th'!$AC$34</f>
        <v>1.9</v>
      </c>
      <c r="C30" s="10">
        <f>'[6]20th'!$AC$35</f>
        <v>1</v>
      </c>
      <c r="D30" s="10">
        <f>'[6]20th'!$AC$36</f>
        <v>1.4</v>
      </c>
      <c r="E30" s="11">
        <f>'[6]20th'!$X$38</f>
        <v>0</v>
      </c>
      <c r="F30" s="11"/>
      <c r="G30" s="2">
        <f>'[6]20th'!$U$38</f>
        <v>83</v>
      </c>
      <c r="H30" s="2">
        <f>'[6]20th'!$V$38</f>
        <v>54</v>
      </c>
      <c r="I30" s="10">
        <f t="shared" si="0"/>
        <v>68.5</v>
      </c>
      <c r="J30" s="10">
        <f t="shared" si="3"/>
        <v>3.5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'[6]21st'!$AC$34</f>
        <v>2.4</v>
      </c>
      <c r="C31" s="10">
        <f>'[6]21st'!$AC$35</f>
        <v>1.1000000000000001</v>
      </c>
      <c r="D31" s="10">
        <f>'[6]21st'!$AC$36</f>
        <v>1.6615384615384612</v>
      </c>
      <c r="E31" s="11">
        <f>'[6]21st'!$X$38</f>
        <v>0</v>
      </c>
      <c r="F31" s="11"/>
      <c r="G31" s="2">
        <f>'[6]21st'!$U$38</f>
        <v>88</v>
      </c>
      <c r="H31" s="2">
        <f>'[6]21st'!$V$38</f>
        <v>59</v>
      </c>
      <c r="I31" s="10">
        <f t="shared" si="0"/>
        <v>73.5</v>
      </c>
      <c r="J31" s="10">
        <f t="shared" si="3"/>
        <v>8.5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'[6]22nd'!$AC$34</f>
        <v>1.9</v>
      </c>
      <c r="C32" s="10">
        <f>'[6]22nd'!$AC$35</f>
        <v>0.8</v>
      </c>
      <c r="D32" s="10">
        <f>'[6]22nd'!$AC$36</f>
        <v>1.3230769230769233</v>
      </c>
      <c r="E32" s="11">
        <f>'[6]22nd'!$X$38</f>
        <v>0.65</v>
      </c>
      <c r="F32" s="11"/>
      <c r="G32" s="2">
        <f>'[6]22nd'!$U$38</f>
        <v>94</v>
      </c>
      <c r="H32" s="2">
        <f>'[6]22nd'!$V$38</f>
        <v>59</v>
      </c>
      <c r="I32" s="10">
        <f t="shared" si="0"/>
        <v>76.5</v>
      </c>
      <c r="J32" s="10">
        <f t="shared" si="3"/>
        <v>11.5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'[6]23rd'!$AC$34</f>
        <v>1.9</v>
      </c>
      <c r="C33" s="10">
        <f>'[6]23rd'!$AC$35</f>
        <v>0.8</v>
      </c>
      <c r="D33" s="10">
        <f>'[6]23rd'!$AC$36</f>
        <v>1.2846153846153849</v>
      </c>
      <c r="E33" s="11">
        <f>'[6]23rd'!$X$38</f>
        <v>0</v>
      </c>
      <c r="F33" s="11"/>
      <c r="G33" s="2">
        <f>'[6]23rd'!$U$38</f>
        <v>81</v>
      </c>
      <c r="H33" s="2">
        <f>'[6]23rd'!$V$38</f>
        <v>70</v>
      </c>
      <c r="I33" s="10">
        <f t="shared" si="0"/>
        <v>75.5</v>
      </c>
      <c r="J33" s="10">
        <f t="shared" si="3"/>
        <v>10.5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'[6]24th'!$AC$34</f>
        <v>2.1</v>
      </c>
      <c r="C34" s="10">
        <f>'[6]24th'!$AC$35</f>
        <v>1</v>
      </c>
      <c r="D34" s="10">
        <f>'[6]24th'!$AC$36</f>
        <v>1.6461538461538463</v>
      </c>
      <c r="E34" s="11">
        <f>'[6]24th'!$X$38</f>
        <v>0</v>
      </c>
      <c r="F34" s="2"/>
      <c r="G34" s="2">
        <f>'[6]24th'!$U$38</f>
        <v>84</v>
      </c>
      <c r="H34" s="2">
        <f>'[6]24th'!$V$38</f>
        <v>64</v>
      </c>
      <c r="I34" s="10">
        <f t="shared" si="0"/>
        <v>74</v>
      </c>
      <c r="J34" s="10">
        <f t="shared" si="3"/>
        <v>9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'[6]25th'!$AC$34</f>
        <v>2.2000000000000002</v>
      </c>
      <c r="C35" s="10">
        <f>'[6]25th'!$AC$35</f>
        <v>1</v>
      </c>
      <c r="D35" s="10">
        <f>'[6]25th'!$AC$36</f>
        <v>1.7846153846153845</v>
      </c>
      <c r="E35" s="11">
        <f>'[6]25th'!$X$38</f>
        <v>0</v>
      </c>
      <c r="F35" s="11"/>
      <c r="G35" s="2">
        <f>'[6]25th'!$U$38</f>
        <v>89</v>
      </c>
      <c r="H35" s="2">
        <f>'[6]25th'!$V$38</f>
        <v>62</v>
      </c>
      <c r="I35" s="10">
        <f t="shared" si="0"/>
        <v>75.5</v>
      </c>
      <c r="J35" s="10">
        <f t="shared" si="3"/>
        <v>10.5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'[6]26th'!$AC$34</f>
        <v>2.2000000000000002</v>
      </c>
      <c r="C36" s="10">
        <f>'[6]26th'!$AC$35</f>
        <v>0.8</v>
      </c>
      <c r="D36" s="10">
        <f>'[6]26th'!$AC$36</f>
        <v>1.546153846153846</v>
      </c>
      <c r="E36" s="11">
        <f>'[6]26th'!$X$38</f>
        <v>0</v>
      </c>
      <c r="F36" s="11"/>
      <c r="G36" s="2">
        <f>'[6]26th'!$U$38</f>
        <v>90</v>
      </c>
      <c r="H36" s="2">
        <f>'[6]26th'!$V$38</f>
        <v>65</v>
      </c>
      <c r="I36" s="10">
        <f t="shared" si="0"/>
        <v>77.5</v>
      </c>
      <c r="J36" s="10">
        <f t="shared" si="3"/>
        <v>12.5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'[6]27th'!$AC$34</f>
        <v>1.5</v>
      </c>
      <c r="C37" s="10">
        <f>'[6]27th'!$AC$35</f>
        <v>0.6</v>
      </c>
      <c r="D37" s="10">
        <f>'[6]27th'!$AC$36</f>
        <v>1.1230769230769231</v>
      </c>
      <c r="E37" s="11">
        <f>'[6]27th'!$X$38</f>
        <v>0.03</v>
      </c>
      <c r="F37" s="11"/>
      <c r="G37" s="2">
        <f>'[6]27th'!$U$38</f>
        <v>85</v>
      </c>
      <c r="H37" s="2">
        <f>'[6]27th'!$V$38</f>
        <v>65</v>
      </c>
      <c r="I37" s="10">
        <f t="shared" si="0"/>
        <v>75</v>
      </c>
      <c r="J37" s="10">
        <f t="shared" si="3"/>
        <v>10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'[6]28th'!$AC$34</f>
        <v>2.1</v>
      </c>
      <c r="C38" s="10">
        <f>'[6]28th'!$AC$35</f>
        <v>0.2</v>
      </c>
      <c r="D38" s="10">
        <f>'[6]28th'!$AC$36</f>
        <v>0.93846153846153857</v>
      </c>
      <c r="E38" s="11">
        <f>'[6]28th'!$X$38</f>
        <v>0</v>
      </c>
      <c r="F38" s="11"/>
      <c r="G38" s="2">
        <f>'[6]28th'!$U$38</f>
        <v>86</v>
      </c>
      <c r="H38" s="2">
        <f>'[6]28th'!$V$38</f>
        <v>69</v>
      </c>
      <c r="I38" s="10">
        <f t="shared" si="0"/>
        <v>77.5</v>
      </c>
      <c r="J38" s="10">
        <f t="shared" si="3"/>
        <v>12.5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'[6]29th'!$AC$34</f>
        <v>1.8</v>
      </c>
      <c r="C39" s="10">
        <f>'[6]29th'!$AC$35</f>
        <v>0.8</v>
      </c>
      <c r="D39" s="10">
        <f>'[6]29th'!$AC$36</f>
        <v>1.3307692307692309</v>
      </c>
      <c r="E39" s="11">
        <f>'[6]29th'!$X$38</f>
        <v>0</v>
      </c>
      <c r="F39" s="11"/>
      <c r="G39" s="2">
        <f>'[6]29th'!$U$38</f>
        <v>83</v>
      </c>
      <c r="H39" s="2">
        <f>'[6]29th'!$V$38</f>
        <v>70</v>
      </c>
      <c r="I39" s="10">
        <f t="shared" si="0"/>
        <v>76.5</v>
      </c>
      <c r="J39" s="10">
        <f t="shared" si="3"/>
        <v>11.5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'[6]30th'!$AC$34</f>
        <v>2.1150000000000002</v>
      </c>
      <c r="C40" s="10">
        <f>'[6]30th'!$AC$35</f>
        <v>0.8</v>
      </c>
      <c r="D40" s="10">
        <f>'[6]30th'!$AC$36</f>
        <v>1.3242307692307693</v>
      </c>
      <c r="E40" s="11">
        <f>'[6]30th'!$X$38</f>
        <v>0</v>
      </c>
      <c r="F40" s="11"/>
      <c r="G40" s="2">
        <f>'[6]30th'!$U$38</f>
        <v>91</v>
      </c>
      <c r="H40" s="2">
        <f>'[6]30th'!$V$38</f>
        <v>67</v>
      </c>
      <c r="I40" s="10">
        <f t="shared" si="0"/>
        <v>79</v>
      </c>
      <c r="J40" s="10">
        <f t="shared" si="3"/>
        <v>14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1.3800000000000001</v>
      </c>
      <c r="F43" s="67">
        <f t="shared" si="5"/>
        <v>0</v>
      </c>
      <c r="G43" s="45">
        <f t="shared" si="5"/>
        <v>2639.3</v>
      </c>
      <c r="H43" s="45">
        <f t="shared" si="5"/>
        <v>1988.7</v>
      </c>
      <c r="I43" s="40">
        <f t="shared" si="5"/>
        <v>2314</v>
      </c>
      <c r="J43" s="40">
        <f t="shared" si="5"/>
        <v>364</v>
      </c>
      <c r="K43" s="66">
        <f t="shared" si="5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6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4.91</v>
      </c>
      <c r="C45" s="40"/>
      <c r="D45" s="40"/>
      <c r="E45" s="41">
        <f>MAX(E11:E41)</f>
        <v>0.65</v>
      </c>
      <c r="F45" s="32"/>
      <c r="G45" s="45">
        <f>MAX(G11:G41)</f>
        <v>99</v>
      </c>
      <c r="H45" s="45"/>
      <c r="I45" s="45"/>
      <c r="J45" s="40">
        <f>MAX(J11:J41)</f>
        <v>19.5</v>
      </c>
      <c r="K45" s="66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0.2</v>
      </c>
      <c r="D46" s="40"/>
      <c r="E46" s="41">
        <f>MIN(E11:E41)</f>
        <v>0</v>
      </c>
      <c r="F46" s="32"/>
      <c r="G46" s="45"/>
      <c r="H46" s="45">
        <f>MIN(H11:H41)</f>
        <v>54</v>
      </c>
      <c r="I46" s="45"/>
      <c r="J46" s="40">
        <f>MIN(J11:J41)</f>
        <v>3.5</v>
      </c>
      <c r="K46" s="66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1.8137820512820513</v>
      </c>
      <c r="E47" s="41">
        <f>AVERAGE(E11:E41)</f>
        <v>4.6000000000000006E-2</v>
      </c>
      <c r="F47" s="32"/>
      <c r="G47" s="45"/>
      <c r="H47" s="45"/>
      <c r="I47" s="40">
        <f>AVERAGE(I11:I41)</f>
        <v>77.13333333333334</v>
      </c>
      <c r="J47" s="40">
        <f>AVERAGE(J11:J41)</f>
        <v>12.133333333333333</v>
      </c>
      <c r="K47" s="66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9" priority="3" stopIfTrue="1" operator="equal">
      <formula>0</formula>
    </cfRule>
    <cfRule type="cellIs" dxfId="48" priority="4" stopIfTrue="1" operator="equal">
      <formula>0</formula>
    </cfRule>
  </conditionalFormatting>
  <conditionalFormatting sqref="E11:E40">
    <cfRule type="cellIs" dxfId="47" priority="1" stopIfTrue="1" operator="equal">
      <formula>0</formula>
    </cfRule>
    <cfRule type="cellIs" dxfId="46" priority="2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  <rowBreaks count="2" manualBreakCount="2">
    <brk id="50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Z695"/>
  <sheetViews>
    <sheetView showGridLines="0" topLeftCell="A7" workbookViewId="0">
      <selection activeCell="E6" sqref="E6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31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2022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10</v>
      </c>
      <c r="K8" s="70" t="s">
        <v>11</v>
      </c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17</v>
      </c>
      <c r="K9" s="32" t="s">
        <v>17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'[7]1st'!$AC$34</f>
        <v>1.5</v>
      </c>
      <c r="C11" s="10">
        <f>'[7]1st'!$AC$35</f>
        <v>0.6</v>
      </c>
      <c r="D11" s="10">
        <f>'[7]1st'!$AC$36</f>
        <v>1</v>
      </c>
      <c r="E11" s="11">
        <f>'[7]1st'!$X$38</f>
        <v>0</v>
      </c>
      <c r="F11" s="11"/>
      <c r="G11" s="2">
        <f>'[7]1st'!$U$38</f>
        <v>91</v>
      </c>
      <c r="H11" s="2">
        <f>'[7]1st'!$V$38</f>
        <v>70</v>
      </c>
      <c r="I11" s="10">
        <f t="shared" ref="I11:I41" si="0">AVERAGE(G11:H11)</f>
        <v>80.5</v>
      </c>
      <c r="J11" s="10">
        <f>IF((I11-65)&lt;=0," ",I11-65)</f>
        <v>15.5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'[7]2nd'!$AC$34</f>
        <v>1.9</v>
      </c>
      <c r="C12" s="10">
        <f>'[7]2nd'!$AC$35</f>
        <v>0.2</v>
      </c>
      <c r="D12" s="10">
        <f>'[7]2nd'!$AC$36</f>
        <v>0.89999999999999991</v>
      </c>
      <c r="E12" s="11">
        <f>'[7]2nd'!$X$38</f>
        <v>0.4</v>
      </c>
      <c r="F12" s="11"/>
      <c r="G12" s="2">
        <f>'[7]2nd'!$U$38</f>
        <v>87</v>
      </c>
      <c r="H12" s="2">
        <f>'[7]2nd'!$V$38</f>
        <v>70</v>
      </c>
      <c r="I12" s="10">
        <f t="shared" si="0"/>
        <v>78.5</v>
      </c>
      <c r="J12" s="10">
        <f t="shared" ref="J12:J41" si="3">IF((I12-65)&lt;=0," ",I12-65)</f>
        <v>13.5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'[7]3rd'!$AC$34</f>
        <v>1.5</v>
      </c>
      <c r="C13" s="10">
        <f>'[7]3rd'!$AC$35</f>
        <v>0.1</v>
      </c>
      <c r="D13" s="10">
        <f>'[7]3rd'!$AC$36</f>
        <v>0.89999999999999991</v>
      </c>
      <c r="E13" s="11">
        <f>'[7]3rd'!$X$38</f>
        <v>0.03</v>
      </c>
      <c r="F13" s="11"/>
      <c r="G13" s="2">
        <f>'[7]3rd'!$U$38</f>
        <v>95</v>
      </c>
      <c r="H13" s="2">
        <f>'[7]3rd'!$V$38</f>
        <v>71</v>
      </c>
      <c r="I13" s="10">
        <f t="shared" si="0"/>
        <v>83</v>
      </c>
      <c r="J13" s="10">
        <f t="shared" si="3"/>
        <v>18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'[7]4th'!$AC$34</f>
        <v>2.4</v>
      </c>
      <c r="C14" s="10">
        <f>'[7]4th'!$AC$35</f>
        <v>0.6</v>
      </c>
      <c r="D14" s="10">
        <f>'[7]4th'!$AC$36</f>
        <v>1.4384615384615385</v>
      </c>
      <c r="E14" s="11">
        <f>'[7]4th'!$X$38</f>
        <v>0</v>
      </c>
      <c r="F14" s="2"/>
      <c r="G14" s="2">
        <f>'[7]4th'!$U$38</f>
        <v>88</v>
      </c>
      <c r="H14" s="2">
        <f>'[7]4th'!$V$38</f>
        <v>72</v>
      </c>
      <c r="I14" s="10">
        <f t="shared" si="0"/>
        <v>80</v>
      </c>
      <c r="J14" s="10">
        <f t="shared" si="3"/>
        <v>15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'[7]5th'!$AC$34</f>
        <v>2.1</v>
      </c>
      <c r="C15" s="10">
        <f>'[7]5th'!$AC$35</f>
        <v>0.8</v>
      </c>
      <c r="D15" s="10">
        <f>'[7]5th'!$AC$36</f>
        <v>1.3923076923076925</v>
      </c>
      <c r="E15" s="11">
        <f>'[7]5th'!$X$38</f>
        <v>0</v>
      </c>
      <c r="F15" s="11"/>
      <c r="G15" s="2">
        <f>'[7]5th'!$U$38</f>
        <v>93</v>
      </c>
      <c r="H15" s="2">
        <f>'[7]5th'!$V$38</f>
        <v>70</v>
      </c>
      <c r="I15" s="10">
        <f t="shared" si="0"/>
        <v>81.5</v>
      </c>
      <c r="J15" s="10">
        <f t="shared" si="3"/>
        <v>16.5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'[7]6th'!$AC$34</f>
        <v>1.3</v>
      </c>
      <c r="C16" s="10">
        <f>'[7]6th'!$AC$35</f>
        <v>0.2</v>
      </c>
      <c r="D16" s="10">
        <f>'[7]6th'!$AC$36</f>
        <v>0.71538461538461529</v>
      </c>
      <c r="E16" s="11">
        <f>'[7]6th'!$X$38</f>
        <v>0.66</v>
      </c>
      <c r="F16" s="11"/>
      <c r="G16" s="2">
        <f>'[7]6th'!$U$38</f>
        <v>98</v>
      </c>
      <c r="H16" s="2">
        <f>'[7]6th'!$V$38</f>
        <v>75</v>
      </c>
      <c r="I16" s="10">
        <f t="shared" si="0"/>
        <v>86.5</v>
      </c>
      <c r="J16" s="10">
        <f t="shared" si="3"/>
        <v>21.5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'[7]7th'!$AC$34</f>
        <v>1.5</v>
      </c>
      <c r="C17" s="10">
        <f>'[7]7th'!$AC$35</f>
        <v>8.2000000000000003E-2</v>
      </c>
      <c r="D17" s="10">
        <f>'[7]7th'!$AC$36</f>
        <v>0.82938461538461539</v>
      </c>
      <c r="E17" s="11">
        <f>'[7]7th'!$X$38</f>
        <v>0.12</v>
      </c>
      <c r="F17" s="11"/>
      <c r="G17" s="2">
        <f>'[7]7th'!$U$38</f>
        <v>94</v>
      </c>
      <c r="H17" s="2">
        <f>'[7]7th'!$V$38</f>
        <v>73</v>
      </c>
      <c r="I17" s="10">
        <f t="shared" si="0"/>
        <v>83.5</v>
      </c>
      <c r="J17" s="10">
        <f t="shared" si="3"/>
        <v>18.5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'[7]8th'!$AC$34</f>
        <v>1.7</v>
      </c>
      <c r="C18" s="10">
        <f>'[7]8th'!$AC$35</f>
        <v>0.2</v>
      </c>
      <c r="D18" s="10">
        <f>'[7]8th'!$AC$36</f>
        <v>1.0538461538461539</v>
      </c>
      <c r="E18" s="11">
        <f>'[7]8th'!$X$38</f>
        <v>0.3</v>
      </c>
      <c r="F18" s="12"/>
      <c r="G18" s="2">
        <f>'[7]8th'!$U$38</f>
        <v>87</v>
      </c>
      <c r="H18" s="2">
        <f>'[7]8th'!$V$38</f>
        <v>74</v>
      </c>
      <c r="I18" s="10">
        <f t="shared" si="0"/>
        <v>80.5</v>
      </c>
      <c r="J18" s="10">
        <f t="shared" si="3"/>
        <v>15.5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'[7]9th'!$AC$34</f>
        <v>2.4</v>
      </c>
      <c r="C19" s="10">
        <f>'[7]9th'!$AC$35</f>
        <v>0.8</v>
      </c>
      <c r="D19" s="10">
        <f>'[7]9th'!$AC$36</f>
        <v>1.4615384615384615</v>
      </c>
      <c r="E19" s="11">
        <f>'[7]9th'!$X$38</f>
        <v>3.25</v>
      </c>
      <c r="F19" s="11"/>
      <c r="G19" s="2">
        <f>'[7]9th'!$U$38</f>
        <v>90</v>
      </c>
      <c r="H19" s="2">
        <f>'[7]9th'!$V$38</f>
        <v>74</v>
      </c>
      <c r="I19" s="10">
        <f t="shared" si="0"/>
        <v>82</v>
      </c>
      <c r="J19" s="10">
        <f t="shared" si="3"/>
        <v>17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'[7]10th'!$AC$34</f>
        <v>3.7</v>
      </c>
      <c r="C20" s="10">
        <f>'[7]10th'!$AC$35</f>
        <v>2.4</v>
      </c>
      <c r="D20" s="10">
        <f>'[7]10th'!$AC$36</f>
        <v>3.1769230769230767</v>
      </c>
      <c r="E20" s="11">
        <f>'[7]10th'!$X$38</f>
        <v>0.5</v>
      </c>
      <c r="F20" s="2"/>
      <c r="G20" s="2">
        <f>'[7]10th'!$U$38</f>
        <v>76</v>
      </c>
      <c r="H20" s="2">
        <f>'[7]10th'!$V$38</f>
        <v>65</v>
      </c>
      <c r="I20" s="10">
        <f t="shared" si="0"/>
        <v>70.5</v>
      </c>
      <c r="J20" s="10">
        <f t="shared" si="3"/>
        <v>5.5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'[7]11th'!$AC$34</f>
        <v>3.3</v>
      </c>
      <c r="C21" s="10">
        <f>'[7]11th'!$AC$35</f>
        <v>2.4</v>
      </c>
      <c r="D21" s="10">
        <f>'[7]11th'!$AC$36</f>
        <v>2.7</v>
      </c>
      <c r="E21" s="11">
        <f>'[7]11th'!$X$38</f>
        <v>0</v>
      </c>
      <c r="F21" s="11"/>
      <c r="G21" s="2">
        <f>'[7]11th'!$U$38</f>
        <v>79</v>
      </c>
      <c r="H21" s="2">
        <f>'[7]11th'!$V$38</f>
        <v>64</v>
      </c>
      <c r="I21" s="10">
        <f t="shared" si="0"/>
        <v>71.5</v>
      </c>
      <c r="J21" s="10">
        <f t="shared" si="3"/>
        <v>6.5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'[7]12th'!$AC$34</f>
        <v>3</v>
      </c>
      <c r="C22" s="10">
        <f>'[7]12th'!$AC$35</f>
        <v>2.4</v>
      </c>
      <c r="D22" s="10">
        <f>'[7]12th'!$AC$36</f>
        <v>2.7153846153846151</v>
      </c>
      <c r="E22" s="11">
        <f>'[7]12th'!$X$38</f>
        <v>0</v>
      </c>
      <c r="F22" s="11"/>
      <c r="G22" s="2">
        <f>'[7]12th'!$U$38</f>
        <v>89</v>
      </c>
      <c r="H22" s="2">
        <f>'[7]12th'!$V$38</f>
        <v>64</v>
      </c>
      <c r="I22" s="10">
        <f t="shared" si="0"/>
        <v>76.5</v>
      </c>
      <c r="J22" s="10">
        <f t="shared" si="3"/>
        <v>11.5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'[7]13th'!$AC$34</f>
        <v>3</v>
      </c>
      <c r="C23" s="10">
        <f>'[7]13th'!$AC$35</f>
        <v>2.7</v>
      </c>
      <c r="D23" s="10">
        <f>'[7]13th'!$AC$36</f>
        <v>2.8615384615384616</v>
      </c>
      <c r="E23" s="11">
        <f>'[7]13th'!$X$38</f>
        <v>0.16</v>
      </c>
      <c r="F23" s="11"/>
      <c r="G23" s="2">
        <f>'[7]13th'!$U$38</f>
        <v>87</v>
      </c>
      <c r="H23" s="2">
        <f>'[7]13th'!$V$38</f>
        <v>75</v>
      </c>
      <c r="I23" s="10">
        <f t="shared" si="0"/>
        <v>81</v>
      </c>
      <c r="J23" s="10">
        <f t="shared" si="3"/>
        <v>16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'[7]14th'!$AC$34</f>
        <v>2.7</v>
      </c>
      <c r="C24" s="10">
        <f>'[7]14th'!$AC$35</f>
        <v>2.1</v>
      </c>
      <c r="D24" s="10">
        <f>'[7]14th'!$AC$36</f>
        <v>2.453846153846154</v>
      </c>
      <c r="E24" s="11">
        <f>'[7]14th'!$X$38</f>
        <v>2.06</v>
      </c>
      <c r="F24" s="11"/>
      <c r="G24" s="2">
        <f>'[7]14th'!$U$38</f>
        <v>85</v>
      </c>
      <c r="H24" s="2">
        <f>'[7]14th'!$V$38</f>
        <v>72</v>
      </c>
      <c r="I24" s="10">
        <f t="shared" si="0"/>
        <v>78.5</v>
      </c>
      <c r="J24" s="10">
        <f t="shared" si="3"/>
        <v>13.5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'[7]15th'!$AC$34</f>
        <v>2.7</v>
      </c>
      <c r="C25" s="10">
        <f>'[7]15th'!$AC$35</f>
        <v>2.1</v>
      </c>
      <c r="D25" s="10">
        <f>'[7]15th'!$AC$36</f>
        <v>2.4692307692307689</v>
      </c>
      <c r="E25" s="11">
        <f>'[7]15th'!$X$38</f>
        <v>0.77</v>
      </c>
      <c r="F25" s="11"/>
      <c r="G25" s="2">
        <f>'[7]15th'!$U$38</f>
        <v>84</v>
      </c>
      <c r="H25" s="2">
        <f>'[7]15th'!$V$38</f>
        <v>72</v>
      </c>
      <c r="I25" s="10">
        <f t="shared" si="0"/>
        <v>78</v>
      </c>
      <c r="J25" s="10">
        <f t="shared" si="3"/>
        <v>13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'[7]16th'!$AC$34</f>
        <v>2.4</v>
      </c>
      <c r="C26" s="10">
        <f>'[7]16th'!$AC$35</f>
        <v>1.5</v>
      </c>
      <c r="D26" s="10">
        <f>'[7]16th'!$AC$36</f>
        <v>1.8923076923076925</v>
      </c>
      <c r="E26" s="11">
        <f>'[7]16th'!$X$38</f>
        <v>0</v>
      </c>
      <c r="F26" s="11"/>
      <c r="G26" s="2">
        <f>'[7]16th'!$U$38</f>
        <v>89</v>
      </c>
      <c r="H26" s="2">
        <f>'[7]16th'!$V$38</f>
        <v>70</v>
      </c>
      <c r="I26" s="10">
        <f t="shared" si="0"/>
        <v>79.5</v>
      </c>
      <c r="J26" s="10">
        <f t="shared" si="3"/>
        <v>14.5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'[7]17th'!$AC$34</f>
        <v>2.4</v>
      </c>
      <c r="C27" s="10">
        <f>'[7]17th'!$AC$35</f>
        <v>1.1000000000000001</v>
      </c>
      <c r="D27" s="10">
        <f>'[7]17th'!$AC$36</f>
        <v>1.8538461538461537</v>
      </c>
      <c r="E27" s="11">
        <f>'[7]17th'!$X$38</f>
        <v>0</v>
      </c>
      <c r="F27" s="2"/>
      <c r="G27" s="2">
        <f>'[7]17th'!$U$38</f>
        <v>90</v>
      </c>
      <c r="H27" s="2">
        <f>'[7]17th'!$V$38</f>
        <v>71</v>
      </c>
      <c r="I27" s="10">
        <f t="shared" si="0"/>
        <v>80.5</v>
      </c>
      <c r="J27" s="10">
        <f t="shared" si="3"/>
        <v>15.5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'[7]18th'!$AC$34</f>
        <v>2.5</v>
      </c>
      <c r="C28" s="10">
        <f>'[7]18th'!$AC$35</f>
        <v>1.5</v>
      </c>
      <c r="D28" s="10">
        <f>'[7]18th'!$AC$36</f>
        <v>2.0538461538461537</v>
      </c>
      <c r="E28" s="11">
        <f>'[7]18th'!$X$38</f>
        <v>0</v>
      </c>
      <c r="F28" s="11"/>
      <c r="G28" s="2">
        <f>'[7]18th'!$U$38</f>
        <v>91</v>
      </c>
      <c r="H28" s="2">
        <f>'[7]18th'!$V$38</f>
        <v>74</v>
      </c>
      <c r="I28" s="10">
        <f t="shared" si="0"/>
        <v>82.5</v>
      </c>
      <c r="J28" s="10">
        <f t="shared" si="3"/>
        <v>17.5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'[7]19th'!$AC$34</f>
        <v>2.6</v>
      </c>
      <c r="C29" s="10">
        <f>'[7]19th'!$AC$35</f>
        <v>1.9</v>
      </c>
      <c r="D29" s="10">
        <f>'[7]19th'!$AC$36</f>
        <v>2.2692307692307692</v>
      </c>
      <c r="E29" s="11">
        <f>'[7]19th'!$X$38</f>
        <v>0</v>
      </c>
      <c r="F29" s="11"/>
      <c r="G29" s="2">
        <f>'[7]19th'!$U$38</f>
        <v>92</v>
      </c>
      <c r="H29" s="2">
        <f>'[7]19th'!$V$38</f>
        <v>76</v>
      </c>
      <c r="I29" s="10">
        <f t="shared" si="0"/>
        <v>84</v>
      </c>
      <c r="J29" s="10">
        <f t="shared" si="3"/>
        <v>19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'[7]20th'!$AC$34</f>
        <v>2.6</v>
      </c>
      <c r="C30" s="10">
        <f>'[7]20th'!$AC$35</f>
        <v>2</v>
      </c>
      <c r="D30" s="10">
        <f>'[7]20th'!$AC$36</f>
        <v>2.3076923076923075</v>
      </c>
      <c r="E30" s="11">
        <f>'[7]20th'!$X$38</f>
        <v>0</v>
      </c>
      <c r="F30" s="11"/>
      <c r="G30" s="2">
        <f>'[7]20th'!$U$38</f>
        <v>92</v>
      </c>
      <c r="H30" s="2">
        <f>'[7]20th'!$V$38</f>
        <v>77</v>
      </c>
      <c r="I30" s="10">
        <f t="shared" si="0"/>
        <v>84.5</v>
      </c>
      <c r="J30" s="10">
        <f t="shared" si="3"/>
        <v>19.5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'[7]21st'!$AC$34</f>
        <v>2.4</v>
      </c>
      <c r="C31" s="10">
        <f>'[7]21st'!$AC$35</f>
        <v>1.5</v>
      </c>
      <c r="D31" s="10">
        <f>'[7]21st'!$AC$36</f>
        <v>1.7230769230769232</v>
      </c>
      <c r="E31" s="11">
        <f>'[7]21st'!$X$38</f>
        <v>0</v>
      </c>
      <c r="F31" s="11"/>
      <c r="G31" s="2">
        <f>'[7]21st'!$U$38</f>
        <v>90</v>
      </c>
      <c r="H31" s="2">
        <f>'[7]21st'!$V$38</f>
        <v>76</v>
      </c>
      <c r="I31" s="10">
        <f t="shared" si="0"/>
        <v>83</v>
      </c>
      <c r="J31" s="10">
        <f t="shared" si="3"/>
        <v>18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'[7]22nd'!$AC$34</f>
        <v>2.1</v>
      </c>
      <c r="C32" s="10">
        <f>'[7]22nd'!$AC$35</f>
        <v>1.2</v>
      </c>
      <c r="D32" s="10">
        <f>'[7]22nd'!$AC$36</f>
        <v>1.5769230769230769</v>
      </c>
      <c r="E32" s="11">
        <f>'[7]22nd'!$X$38</f>
        <v>0</v>
      </c>
      <c r="F32" s="11"/>
      <c r="G32" s="2">
        <f>'[7]22nd'!$U$38</f>
        <v>93</v>
      </c>
      <c r="H32" s="2">
        <f>'[7]22nd'!$V$38</f>
        <v>77</v>
      </c>
      <c r="I32" s="10">
        <f t="shared" si="0"/>
        <v>85</v>
      </c>
      <c r="J32" s="10">
        <f t="shared" si="3"/>
        <v>20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'[7]23rd'!$AC$34</f>
        <v>2.2000000000000002</v>
      </c>
      <c r="C33" s="10">
        <f>'[7]23rd'!$AC$35</f>
        <v>1.1000000000000001</v>
      </c>
      <c r="D33" s="10">
        <f>'[7]23rd'!$AC$36</f>
        <v>1.5476923076923077</v>
      </c>
      <c r="E33" s="11">
        <f>'[7]23rd'!$X$38</f>
        <v>0</v>
      </c>
      <c r="F33" s="11"/>
      <c r="G33" s="2">
        <f>'[7]23rd'!$U$38</f>
        <v>95</v>
      </c>
      <c r="H33" s="2">
        <f>'[7]23rd'!$V$38</f>
        <v>73</v>
      </c>
      <c r="I33" s="10">
        <f t="shared" si="0"/>
        <v>84</v>
      </c>
      <c r="J33" s="10">
        <f t="shared" si="3"/>
        <v>19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'[7]24th'!$AC$34</f>
        <v>2.1</v>
      </c>
      <c r="C34" s="10">
        <f>'[7]24th'!$AC$35</f>
        <v>0.09</v>
      </c>
      <c r="D34" s="10">
        <f>'[7]24th'!$AC$36</f>
        <v>1.3453846153846152</v>
      </c>
      <c r="E34" s="11">
        <f>'[7]24th'!$X$38</f>
        <v>0</v>
      </c>
      <c r="F34" s="2"/>
      <c r="G34" s="2">
        <f>'[7]24th'!$U$38</f>
        <v>95</v>
      </c>
      <c r="H34" s="2">
        <f>'[7]24th'!$V$38</f>
        <v>74</v>
      </c>
      <c r="I34" s="10">
        <f t="shared" si="0"/>
        <v>84.5</v>
      </c>
      <c r="J34" s="10">
        <f t="shared" si="3"/>
        <v>19.5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'[7]25th'!$AC$34</f>
        <v>1.5</v>
      </c>
      <c r="C35" s="10">
        <f>'[7]25th'!$AC$35</f>
        <v>0.8</v>
      </c>
      <c r="D35" s="10">
        <f>'[7]25th'!$AC$36</f>
        <v>1.1153846153846154</v>
      </c>
      <c r="E35" s="11">
        <f>'[7]25th'!$X$38</f>
        <v>0</v>
      </c>
      <c r="F35" s="11"/>
      <c r="G35" s="2">
        <f>'[7]25th'!$U$38</f>
        <v>94</v>
      </c>
      <c r="H35" s="2">
        <f>'[7]25th'!$V$38</f>
        <v>76</v>
      </c>
      <c r="I35" s="10">
        <f t="shared" si="0"/>
        <v>85</v>
      </c>
      <c r="J35" s="10">
        <f t="shared" si="3"/>
        <v>20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'[7]26th'!$AC$34</f>
        <v>1.3</v>
      </c>
      <c r="C36" s="10">
        <f>'[7]26th'!$AC$35</f>
        <v>0.8</v>
      </c>
      <c r="D36" s="10">
        <f>'[7]26th'!$AC$36</f>
        <v>0.99230769230769234</v>
      </c>
      <c r="E36" s="11">
        <f>'[7]26th'!$X$38</f>
        <v>0.35</v>
      </c>
      <c r="F36" s="11"/>
      <c r="G36" s="2">
        <f>'[7]26th'!$U$38</f>
        <v>92</v>
      </c>
      <c r="H36" s="2">
        <f>'[7]26th'!$V$38</f>
        <v>75</v>
      </c>
      <c r="I36" s="10">
        <f t="shared" si="0"/>
        <v>83.5</v>
      </c>
      <c r="J36" s="10">
        <f t="shared" si="3"/>
        <v>18.5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'[7]27th'!$AC$34</f>
        <v>1.1000000000000001</v>
      </c>
      <c r="C37" s="10">
        <f>'[7]27th'!$AC$35</f>
        <v>0.6</v>
      </c>
      <c r="D37" s="10">
        <f>'[7]27th'!$AC$36</f>
        <v>0.86923076923076947</v>
      </c>
      <c r="E37" s="11">
        <f>'[7]27th'!$X$38</f>
        <v>0.35</v>
      </c>
      <c r="F37" s="11"/>
      <c r="G37" s="2">
        <f>'[7]27th'!$U$38</f>
        <v>94</v>
      </c>
      <c r="H37" s="2">
        <f>'[7]27th'!$V$38</f>
        <v>57</v>
      </c>
      <c r="I37" s="10">
        <f t="shared" si="0"/>
        <v>75.5</v>
      </c>
      <c r="J37" s="10">
        <f t="shared" si="3"/>
        <v>10.5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'[7]28th'!$AC$34</f>
        <v>1.3</v>
      </c>
      <c r="C38" s="10">
        <f>'[7]28th'!$AC$35</f>
        <v>0.08</v>
      </c>
      <c r="D38" s="10">
        <f>'[7]28th'!$AC$36</f>
        <v>1.0138461538461538</v>
      </c>
      <c r="E38" s="11">
        <f>'[7]28th'!$X$38</f>
        <v>0</v>
      </c>
      <c r="F38" s="11"/>
      <c r="G38" s="2">
        <f>'[7]28th'!$U$38</f>
        <v>96</v>
      </c>
      <c r="H38" s="2">
        <f>'[7]28th'!$V$38</f>
        <v>77</v>
      </c>
      <c r="I38" s="10">
        <f t="shared" si="0"/>
        <v>86.5</v>
      </c>
      <c r="J38" s="10">
        <f t="shared" si="3"/>
        <v>21.5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'[7]29th'!$AC$34</f>
        <v>1.5</v>
      </c>
      <c r="C39" s="10">
        <f>'[7]29th'!$AC$35</f>
        <v>0.8</v>
      </c>
      <c r="D39" s="10">
        <f>'[7]29th'!$AC$36</f>
        <v>1.0615384615384615</v>
      </c>
      <c r="E39" s="11">
        <f>'[7]29th'!$X$38</f>
        <v>0</v>
      </c>
      <c r="F39" s="11"/>
      <c r="G39" s="2">
        <f>'[7]29th'!$U$38</f>
        <v>96</v>
      </c>
      <c r="H39" s="2">
        <f>'[7]29th'!$V$38</f>
        <v>76</v>
      </c>
      <c r="I39" s="10">
        <f t="shared" si="0"/>
        <v>86</v>
      </c>
      <c r="J39" s="10">
        <f t="shared" si="3"/>
        <v>21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'[7]30th'!$AC$34</f>
        <v>2.5</v>
      </c>
      <c r="C40" s="10">
        <f>'[7]30th'!$AC$35</f>
        <v>0.8</v>
      </c>
      <c r="D40" s="10">
        <f>'[7]30th'!$AC$36</f>
        <v>1.3615384615384616</v>
      </c>
      <c r="E40" s="11">
        <f>'[7]30th'!$X$38</f>
        <v>0</v>
      </c>
      <c r="F40" s="11"/>
      <c r="G40" s="2">
        <f>'[7]30th'!$U$38</f>
        <v>92</v>
      </c>
      <c r="H40" s="2">
        <f>'[7]30th'!$V$38</f>
        <v>76</v>
      </c>
      <c r="I40" s="10">
        <f t="shared" si="0"/>
        <v>84</v>
      </c>
      <c r="J40" s="10">
        <f t="shared" si="3"/>
        <v>19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'[7]31st'!$AC$34</f>
        <v>2.5</v>
      </c>
      <c r="C41" s="10">
        <f>'[7]31st'!$AC$35</f>
        <v>1.5</v>
      </c>
      <c r="D41" s="10">
        <f>'[7]31st'!$AC$36</f>
        <v>2.0384615384615383</v>
      </c>
      <c r="E41" s="11">
        <f>'[7]31st'!$X$38</f>
        <v>0.65</v>
      </c>
      <c r="F41" s="11"/>
      <c r="G41" s="2">
        <f>'[7]31st'!$U$38</f>
        <v>87</v>
      </c>
      <c r="H41" s="2">
        <f>'[7]31st'!$V$38</f>
        <v>74</v>
      </c>
      <c r="I41" s="10">
        <f t="shared" si="0"/>
        <v>80.5</v>
      </c>
      <c r="J41" s="10">
        <f t="shared" si="3"/>
        <v>15.5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 t="shared" ref="E43:K43" si="5">SUM(E11:E41)</f>
        <v>9.6</v>
      </c>
      <c r="F43" s="44"/>
      <c r="G43" s="45">
        <f t="shared" si="5"/>
        <v>2801</v>
      </c>
      <c r="H43" s="45">
        <f t="shared" si="5"/>
        <v>2240</v>
      </c>
      <c r="I43" s="40">
        <f t="shared" si="5"/>
        <v>2520.5</v>
      </c>
      <c r="J43" s="40">
        <f t="shared" si="5"/>
        <v>505.5</v>
      </c>
      <c r="K43" s="28">
        <f t="shared" si="5"/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3.7</v>
      </c>
      <c r="C45" s="40"/>
      <c r="D45" s="40"/>
      <c r="E45" s="41">
        <f>MAX(E11:E41)</f>
        <v>3.25</v>
      </c>
      <c r="F45" s="32"/>
      <c r="G45" s="45">
        <f>MAX(G11:G41)</f>
        <v>98</v>
      </c>
      <c r="H45" s="45"/>
      <c r="I45" s="45"/>
      <c r="J45" s="40" t="s">
        <v>22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0.08</v>
      </c>
      <c r="D46" s="40"/>
      <c r="E46" s="41">
        <f>MIN(E11:E41)</f>
        <v>0</v>
      </c>
      <c r="F46" s="32"/>
      <c r="G46" s="45"/>
      <c r="H46" s="45">
        <f>MIN(H11:H41)</f>
        <v>57</v>
      </c>
      <c r="I46" s="45"/>
      <c r="J46" s="40" t="s">
        <v>22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1.6480694789081884</v>
      </c>
      <c r="E47" s="41">
        <f>AVERAGE(E11:E41)</f>
        <v>0.30967741935483872</v>
      </c>
      <c r="F47" s="32"/>
      <c r="G47" s="45"/>
      <c r="H47" s="45"/>
      <c r="I47" s="40">
        <f>AVERAGE(I11:I41)</f>
        <v>81.306451612903231</v>
      </c>
      <c r="J47" s="40" t="s">
        <v>22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 t="s">
        <v>54</v>
      </c>
      <c r="B49" s="32" t="s">
        <v>22</v>
      </c>
      <c r="C49" s="32" t="s">
        <v>55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 t="s">
        <v>24</v>
      </c>
      <c r="C50" s="32" t="s">
        <v>22</v>
      </c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 t="s">
        <v>22</v>
      </c>
      <c r="B51" s="32"/>
      <c r="C51" s="32" t="s">
        <v>24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 t="s">
        <v>22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5" priority="3" stopIfTrue="1" operator="equal">
      <formula>0</formula>
    </cfRule>
    <cfRule type="cellIs" dxfId="44" priority="4" stopIfTrue="1" operator="equal">
      <formula>0</formula>
    </cfRule>
  </conditionalFormatting>
  <conditionalFormatting sqref="E11:E41">
    <cfRule type="cellIs" dxfId="43" priority="1" stopIfTrue="1" operator="equal">
      <formula>0</formula>
    </cfRule>
    <cfRule type="cellIs" dxfId="42" priority="2" stopIfTrue="1" operator="equal">
      <formula>0</formula>
    </cfRule>
  </conditionalFormatting>
  <printOptions horizontalCentered="1" verticalCentered="1"/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Z695"/>
  <sheetViews>
    <sheetView showGridLines="0" topLeftCell="A10" workbookViewId="0">
      <pane ySplit="345" activePane="bottomLeft"/>
      <selection activeCell="B11" sqref="B11:H41"/>
      <selection pane="bottomLeft" activeCell="H19" sqref="H19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5546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32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2022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'[8]1st'!$AC$34</f>
        <v>3</v>
      </c>
      <c r="C11" s="10">
        <f>'[8]1st'!$AC$35</f>
        <v>2</v>
      </c>
      <c r="D11" s="10">
        <f>'[8]1st'!$AC$36</f>
        <v>2.6846153846153844</v>
      </c>
      <c r="E11" s="11">
        <f>'[8]1st'!$X$38</f>
        <v>0.15</v>
      </c>
      <c r="F11" s="11"/>
      <c r="G11" s="2">
        <f>'[8]1st'!$U$38</f>
        <v>92</v>
      </c>
      <c r="H11" s="2">
        <f>'[8]1st'!$V$38</f>
        <v>74</v>
      </c>
      <c r="I11" s="10">
        <f t="shared" ref="I11:I41" si="0">AVERAGE(G11:H11)</f>
        <v>83</v>
      </c>
      <c r="J11" s="10">
        <f>IF((I11-65)&lt;=0," ",I11-65)</f>
        <v>18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'[8]2nd'!$AC$34</f>
        <v>3.5</v>
      </c>
      <c r="C12" s="10">
        <f>'[8]2nd'!$AC$35</f>
        <v>2.8</v>
      </c>
      <c r="D12" s="10">
        <f>'[8]2nd'!$AC$36</f>
        <v>3.2666666666666671</v>
      </c>
      <c r="E12" s="11">
        <f>'[8]2nd'!$X$38</f>
        <v>0</v>
      </c>
      <c r="F12" s="11"/>
      <c r="G12" s="2">
        <f>'[8]2nd'!$U$38</f>
        <v>92</v>
      </c>
      <c r="H12" s="2">
        <f>'[8]2nd'!$V$38</f>
        <v>73</v>
      </c>
      <c r="I12" s="10">
        <f t="shared" si="0"/>
        <v>82.5</v>
      </c>
      <c r="J12" s="10">
        <f t="shared" ref="J12:J41" si="3">IF((I12-65)&lt;=0," ",I12-65)</f>
        <v>17.5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'[8]3rd'!$AC$34</f>
        <v>3.7</v>
      </c>
      <c r="C13" s="10">
        <f>'[8]3rd'!$AC$35</f>
        <v>3.3</v>
      </c>
      <c r="D13" s="10">
        <f>'[8]3rd'!$AC$36</f>
        <v>3.4083333333333328</v>
      </c>
      <c r="E13" s="11">
        <f>'[8]3rd'!$X$38</f>
        <v>0</v>
      </c>
      <c r="F13" s="11"/>
      <c r="G13" s="2">
        <f>'[8]3rd'!$U$38</f>
        <v>94</v>
      </c>
      <c r="H13" s="2">
        <f>'[8]3rd'!$V$38</f>
        <v>74</v>
      </c>
      <c r="I13" s="10">
        <f t="shared" si="0"/>
        <v>84</v>
      </c>
      <c r="J13" s="10">
        <f t="shared" si="3"/>
        <v>19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'[8]4th'!$AC$34</f>
        <v>3.3</v>
      </c>
      <c r="C14" s="10">
        <f>'[8]4th'!$AC$35</f>
        <v>2.7</v>
      </c>
      <c r="D14" s="10">
        <f>'[8]4th'!$AC$36</f>
        <v>3.0384615384615392</v>
      </c>
      <c r="E14" s="11">
        <f>'[8]4th'!$X$38</f>
        <v>0</v>
      </c>
      <c r="F14" s="2"/>
      <c r="G14" s="2">
        <f>'[8]4th'!$U$38</f>
        <v>94</v>
      </c>
      <c r="H14" s="2">
        <f>'[8]4th'!$V$38</f>
        <v>76</v>
      </c>
      <c r="I14" s="10">
        <f t="shared" si="0"/>
        <v>85</v>
      </c>
      <c r="J14" s="10">
        <f t="shared" si="3"/>
        <v>20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'[8]5th'!$AC$34</f>
        <v>3.5</v>
      </c>
      <c r="C15" s="10">
        <f>'[8]5th'!$AC$35</f>
        <v>3.1</v>
      </c>
      <c r="D15" s="10">
        <f>'[8]5th'!$AC$36</f>
        <v>3.2615384615384615</v>
      </c>
      <c r="E15" s="11">
        <f>'[8]5th'!$X$38</f>
        <v>0</v>
      </c>
      <c r="F15" s="11"/>
      <c r="G15" s="2">
        <f>'[8]5th'!$U$38</f>
        <v>94</v>
      </c>
      <c r="H15" s="2">
        <f>'[8]5th'!$V$38</f>
        <v>75</v>
      </c>
      <c r="I15" s="10">
        <f t="shared" si="0"/>
        <v>84.5</v>
      </c>
      <c r="J15" s="10">
        <f t="shared" si="3"/>
        <v>19.5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'[8]6th'!$AC$34</f>
        <v>3.3</v>
      </c>
      <c r="C16" s="10">
        <f>'[8]6th'!$AC$35</f>
        <v>2.4</v>
      </c>
      <c r="D16" s="10">
        <f>'[8]6th'!$AC$36</f>
        <v>2.7923076923076926</v>
      </c>
      <c r="E16" s="11">
        <f>'[8]6th'!$X$38</f>
        <v>0</v>
      </c>
      <c r="F16" s="11"/>
      <c r="G16" s="2">
        <f>'[8]6th'!$U$38</f>
        <v>92</v>
      </c>
      <c r="H16" s="2">
        <f>'[8]6th'!$V$38</f>
        <v>74</v>
      </c>
      <c r="I16" s="10">
        <f t="shared" si="0"/>
        <v>83</v>
      </c>
      <c r="J16" s="10">
        <f t="shared" si="3"/>
        <v>18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'[8]7th'!$AC$34</f>
        <v>2.4</v>
      </c>
      <c r="C17" s="10">
        <f>'[8]7th'!$AC$35</f>
        <v>1.8</v>
      </c>
      <c r="D17" s="10">
        <f>'[8]7th'!$AC$36</f>
        <v>2.0307692307692302</v>
      </c>
      <c r="E17" s="11">
        <f>'[8]7th'!$X$38</f>
        <v>0</v>
      </c>
      <c r="F17" s="11"/>
      <c r="G17" s="2">
        <f>'[8]7th'!$U$38</f>
        <v>91</v>
      </c>
      <c r="H17" s="2">
        <f>'[8]7th'!$V$38</f>
        <v>72</v>
      </c>
      <c r="I17" s="10">
        <f t="shared" si="0"/>
        <v>81.5</v>
      </c>
      <c r="J17" s="10">
        <f t="shared" si="3"/>
        <v>16.5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'[8]8th'!$AC$34</f>
        <v>1.8</v>
      </c>
      <c r="C18" s="10">
        <f>'[8]8th'!$AC$35</f>
        <v>1.3</v>
      </c>
      <c r="D18" s="10">
        <f>'[8]8th'!$AC$36</f>
        <v>1.453846153846154</v>
      </c>
      <c r="E18" s="11">
        <f>'[8]8th'!$X$38</f>
        <v>0</v>
      </c>
      <c r="F18" s="12"/>
      <c r="G18" s="2">
        <f>'[8]8th'!$U$38</f>
        <v>94</v>
      </c>
      <c r="H18" s="2">
        <f>'[8]8th'!$V$38</f>
        <v>72</v>
      </c>
      <c r="I18" s="10">
        <f t="shared" si="0"/>
        <v>83</v>
      </c>
      <c r="J18" s="10">
        <f t="shared" si="3"/>
        <v>18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'[8]9th'!$AC$34</f>
        <v>1.3</v>
      </c>
      <c r="C19" s="10">
        <f>'[8]9th'!$AC$35</f>
        <v>0.8</v>
      </c>
      <c r="D19" s="10">
        <f>'[8]9th'!$AC$36</f>
        <v>1.0615384615384615</v>
      </c>
      <c r="E19" s="11">
        <f>'[8]9th'!$X$38</f>
        <v>0</v>
      </c>
      <c r="F19" s="11"/>
      <c r="G19" s="2">
        <f>'[8]9th'!$U$38</f>
        <v>94</v>
      </c>
      <c r="H19" s="2">
        <f>'[8]9th'!$V$38</f>
        <v>75</v>
      </c>
      <c r="I19" s="10">
        <f t="shared" si="0"/>
        <v>84.5</v>
      </c>
      <c r="J19" s="10">
        <f t="shared" si="3"/>
        <v>19.5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'[8]10th'!$AC$34</f>
        <v>1.1000000000000001</v>
      </c>
      <c r="C20" s="10">
        <f>'[8]10th'!$AC$35</f>
        <v>0.6</v>
      </c>
      <c r="D20" s="10">
        <f>'[8]10th'!$AC$36</f>
        <v>0.84615384615384626</v>
      </c>
      <c r="E20" s="11">
        <f>'[8]10th'!$X$38</f>
        <v>0.15</v>
      </c>
      <c r="F20" s="2"/>
      <c r="G20" s="2">
        <f>'[8]10th'!$U$38</f>
        <v>96</v>
      </c>
      <c r="H20" s="2">
        <f>'[8]10th'!$V$38</f>
        <v>75</v>
      </c>
      <c r="I20" s="10">
        <f t="shared" si="0"/>
        <v>85.5</v>
      </c>
      <c r="J20" s="10">
        <f t="shared" si="3"/>
        <v>20.5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'[8]11th'!$AC$34</f>
        <v>1.5</v>
      </c>
      <c r="C21" s="10">
        <v>0.5</v>
      </c>
      <c r="D21" s="10">
        <f>'[8]11th'!$AC$36</f>
        <v>0.91538461538461557</v>
      </c>
      <c r="E21" s="11">
        <f>'[8]11th'!$X$38</f>
        <v>0.21</v>
      </c>
      <c r="F21" s="11"/>
      <c r="G21" s="2">
        <f>'[8]11th'!$U$38</f>
        <v>89</v>
      </c>
      <c r="H21" s="2">
        <f>'[8]11th'!$V$38</f>
        <v>73</v>
      </c>
      <c r="I21" s="10">
        <f t="shared" si="0"/>
        <v>81</v>
      </c>
      <c r="J21" s="10">
        <f t="shared" si="3"/>
        <v>16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'[8]12th'!$AC$34</f>
        <v>1.7</v>
      </c>
      <c r="C22" s="10">
        <f>'[8]12th'!$AC$35</f>
        <v>0.6</v>
      </c>
      <c r="D22" s="10">
        <f>'[8]12th'!$AC$36</f>
        <v>1.0538461538461539</v>
      </c>
      <c r="E22" s="11">
        <f>'[8]12th'!$X$38</f>
        <v>1.1499999999999999</v>
      </c>
      <c r="F22" s="11"/>
      <c r="G22" s="2">
        <f>'[8]12th'!$U$38</f>
        <v>89</v>
      </c>
      <c r="H22" s="2">
        <f>'[8]12th'!$V$38</f>
        <v>66</v>
      </c>
      <c r="I22" s="10">
        <f t="shared" si="0"/>
        <v>77.5</v>
      </c>
      <c r="J22" s="10">
        <f t="shared" si="3"/>
        <v>12.5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'[8]13th'!$AC$34</f>
        <v>2.1</v>
      </c>
      <c r="C23" s="10">
        <f>'[8]13th'!$AC$35</f>
        <v>0.8</v>
      </c>
      <c r="D23" s="10">
        <f>'[8]13th'!$AC$36</f>
        <v>1.3615384615384616</v>
      </c>
      <c r="E23" s="11">
        <f>'[8]13th'!$X$38</f>
        <v>0</v>
      </c>
      <c r="F23" s="11"/>
      <c r="G23" s="2">
        <f>'[8]13th'!$U$38</f>
        <v>85</v>
      </c>
      <c r="H23" s="2">
        <f>'[8]13th'!$V$38</f>
        <v>66</v>
      </c>
      <c r="I23" s="10">
        <f t="shared" si="0"/>
        <v>75.5</v>
      </c>
      <c r="J23" s="10">
        <f t="shared" si="3"/>
        <v>10.5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'[8]14th'!$AC$34</f>
        <v>1.9</v>
      </c>
      <c r="C24" s="10">
        <f>'[8]14th'!$AC$35</f>
        <v>1</v>
      </c>
      <c r="D24" s="10">
        <f>'[8]14th'!$AC$36</f>
        <v>1.4615384615384615</v>
      </c>
      <c r="E24" s="11">
        <f>'[8]14th'!$X$38</f>
        <v>0</v>
      </c>
      <c r="F24" s="11"/>
      <c r="G24" s="2">
        <f>'[8]14th'!$U$38</f>
        <v>84</v>
      </c>
      <c r="H24" s="2">
        <f>'[8]14th'!$V$38</f>
        <v>61</v>
      </c>
      <c r="I24" s="10">
        <f t="shared" si="0"/>
        <v>72.5</v>
      </c>
      <c r="J24" s="10">
        <f t="shared" si="3"/>
        <v>7.5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'[8]15th'!$AC$34</f>
        <v>1.5</v>
      </c>
      <c r="C25" s="10">
        <f>'[8]15th'!$AC$35</f>
        <v>1</v>
      </c>
      <c r="D25" s="10">
        <f>'[8]15th'!$AC$36</f>
        <v>1.3615384615384616</v>
      </c>
      <c r="E25" s="11">
        <f>'[8]15th'!$X$38</f>
        <v>0.13</v>
      </c>
      <c r="F25" s="11"/>
      <c r="G25" s="2">
        <f>'[8]15th'!$U$38</f>
        <v>74</v>
      </c>
      <c r="H25" s="2">
        <f>'[8]15th'!$V$38</f>
        <v>67</v>
      </c>
      <c r="I25" s="10">
        <f t="shared" si="0"/>
        <v>70.5</v>
      </c>
      <c r="J25" s="10">
        <f t="shared" si="3"/>
        <v>5.5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'[8]16th'!$AC$34</f>
        <v>2.4</v>
      </c>
      <c r="C26" s="10">
        <f>'[8]16th'!$AC$35</f>
        <v>1.2</v>
      </c>
      <c r="D26" s="10">
        <f>'[8]16th'!$AC$36</f>
        <v>1.6538461538461537</v>
      </c>
      <c r="E26" s="11">
        <f>'[8]16th'!$X$38</f>
        <v>0</v>
      </c>
      <c r="F26" s="11"/>
      <c r="G26" s="2">
        <f>'[8]16th'!$U$38</f>
        <v>82</v>
      </c>
      <c r="H26" s="2">
        <f>'[8]16th'!$V$38</f>
        <v>66</v>
      </c>
      <c r="I26" s="10">
        <f t="shared" si="0"/>
        <v>74</v>
      </c>
      <c r="J26" s="10">
        <f t="shared" si="3"/>
        <v>9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'[8]17th'!$AC$34</f>
        <v>2.4</v>
      </c>
      <c r="C27" s="10">
        <f>'[8]17th'!$AC$35</f>
        <v>1.2</v>
      </c>
      <c r="D27" s="10">
        <f>'[8]17th'!$AC$36</f>
        <v>1.8666666666666663</v>
      </c>
      <c r="E27" s="11">
        <f>'[8]17th'!$X$38</f>
        <v>0</v>
      </c>
      <c r="F27" s="2"/>
      <c r="G27" s="2">
        <f>'[8]17th'!$U$38</f>
        <v>83</v>
      </c>
      <c r="H27" s="2">
        <f>'[8]17th'!$V$38</f>
        <v>66</v>
      </c>
      <c r="I27" s="10">
        <f t="shared" si="0"/>
        <v>74.5</v>
      </c>
      <c r="J27" s="10">
        <f t="shared" si="3"/>
        <v>9.5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'[8]18th'!$AC$34</f>
        <v>2.4</v>
      </c>
      <c r="C28" s="10">
        <f>'[8]18th'!$AC$35</f>
        <v>1.5</v>
      </c>
      <c r="D28" s="10">
        <f>'[8]18th'!$AC$36</f>
        <v>1.9230769230769231</v>
      </c>
      <c r="E28" s="11">
        <f>'[8]18th'!$X$38</f>
        <v>0</v>
      </c>
      <c r="F28" s="11"/>
      <c r="G28" s="2">
        <f>'[8]18th'!$U$38</f>
        <v>86</v>
      </c>
      <c r="H28" s="2">
        <f>'[8]18th'!$V$38</f>
        <v>61</v>
      </c>
      <c r="I28" s="10">
        <f t="shared" si="0"/>
        <v>73.5</v>
      </c>
      <c r="J28" s="10">
        <f t="shared" si="3"/>
        <v>8.5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'[8]19th'!$AC$34</f>
        <v>2.4</v>
      </c>
      <c r="C29" s="10">
        <f>'[8]19th'!$AC$35</f>
        <v>1.1000000000000001</v>
      </c>
      <c r="D29" s="10">
        <f>'[8]19th'!$AC$36</f>
        <v>1.6615384615384614</v>
      </c>
      <c r="E29" s="11">
        <f>'[8]19th'!$X$38</f>
        <v>0</v>
      </c>
      <c r="F29" s="11"/>
      <c r="G29" s="2">
        <f>'[8]19th'!$U$38</f>
        <v>81</v>
      </c>
      <c r="H29" s="2">
        <f>'[8]19th'!$V$38</f>
        <v>65</v>
      </c>
      <c r="I29" s="10">
        <f t="shared" si="0"/>
        <v>73</v>
      </c>
      <c r="J29" s="10">
        <f t="shared" si="3"/>
        <v>8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'[8]20th'!$AC$34</f>
        <v>1.9</v>
      </c>
      <c r="C30" s="10">
        <f>'[8]20th'!$AC$35</f>
        <v>1</v>
      </c>
      <c r="D30" s="10">
        <f>'[8]20th'!$AC$36</f>
        <v>1.3461538461538463</v>
      </c>
      <c r="E30" s="11">
        <f>'[8]20th'!$X$38</f>
        <v>0.36</v>
      </c>
      <c r="F30" s="11"/>
      <c r="G30" s="2">
        <f>'[8]20th'!$U$38</f>
        <v>87</v>
      </c>
      <c r="H30" s="2">
        <f>'[8]20th'!$V$38</f>
        <v>71</v>
      </c>
      <c r="I30" s="10">
        <f t="shared" si="0"/>
        <v>79</v>
      </c>
      <c r="J30" s="10">
        <f t="shared" si="3"/>
        <v>14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'[8]21st'!$AC$34</f>
        <v>1.5</v>
      </c>
      <c r="C31" s="10">
        <f>'[8]21st'!$AC$35</f>
        <v>0.6</v>
      </c>
      <c r="D31" s="10">
        <f>'[8]21st'!$AC$36</f>
        <v>1.0846153846153845</v>
      </c>
      <c r="E31" s="11">
        <f>'[8]21st'!$X$38</f>
        <v>0.22</v>
      </c>
      <c r="F31" s="11"/>
      <c r="G31" s="2">
        <f>'[8]21st'!$U$38</f>
        <v>86</v>
      </c>
      <c r="H31" s="2">
        <f>'[8]21st'!$V$38</f>
        <v>71</v>
      </c>
      <c r="I31" s="10">
        <f t="shared" si="0"/>
        <v>78.5</v>
      </c>
      <c r="J31" s="10">
        <f t="shared" si="3"/>
        <v>13.5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'[8]22nd'!$AC$34</f>
        <v>1.9</v>
      </c>
      <c r="C32" s="10">
        <f>'[8]22nd'!$AC$35</f>
        <v>0.8</v>
      </c>
      <c r="D32" s="10">
        <f>'[8]22nd'!$AC$36</f>
        <v>1.2769230769230768</v>
      </c>
      <c r="E32" s="11">
        <f>'[8]22nd'!$X$38</f>
        <v>0.05</v>
      </c>
      <c r="F32" s="11"/>
      <c r="G32" s="2">
        <f>'[8]22nd'!$U$38</f>
        <v>86</v>
      </c>
      <c r="H32" s="2">
        <f>'[8]22nd'!$V$38</f>
        <v>72</v>
      </c>
      <c r="I32" s="10">
        <f t="shared" si="0"/>
        <v>79</v>
      </c>
      <c r="J32" s="10">
        <f t="shared" si="3"/>
        <v>14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'[8]23rd'!$AC$34</f>
        <v>1.7</v>
      </c>
      <c r="C33" s="10">
        <f>'[8]23rd'!$AC$35</f>
        <v>0.8</v>
      </c>
      <c r="D33" s="10">
        <f>'[8]23rd'!$AC$36</f>
        <v>1.2000000000000002</v>
      </c>
      <c r="E33" s="11">
        <f>'[8]23rd'!$X$38</f>
        <v>0</v>
      </c>
      <c r="F33" s="11"/>
      <c r="G33" s="2">
        <f>'[8]23rd'!$U$38</f>
        <v>85</v>
      </c>
      <c r="H33" s="2">
        <f>'[8]23rd'!$V$38</f>
        <v>70</v>
      </c>
      <c r="I33" s="10">
        <f t="shared" si="0"/>
        <v>77.5</v>
      </c>
      <c r="J33" s="10">
        <f t="shared" si="3"/>
        <v>12.5</v>
      </c>
      <c r="K33" s="10" t="str">
        <f t="shared" si="1"/>
        <v xml:space="preserve"> 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'[8]24th'!$AC$34</f>
        <v>1.5</v>
      </c>
      <c r="C34" s="10">
        <f>'[8]24th'!$AC$35</f>
        <v>0.8</v>
      </c>
      <c r="D34" s="10">
        <f>'[8]24th'!$AC$36</f>
        <v>1.1846153846153844</v>
      </c>
      <c r="E34" s="11">
        <f>'[8]24th'!$X$38</f>
        <v>0</v>
      </c>
      <c r="F34" s="2"/>
      <c r="G34" s="2">
        <f>'[8]24th'!$U$38</f>
        <v>89</v>
      </c>
      <c r="H34" s="2">
        <f>'[8]24th'!$V$38</f>
        <v>69</v>
      </c>
      <c r="I34" s="10">
        <f t="shared" si="0"/>
        <v>79</v>
      </c>
      <c r="J34" s="10">
        <f t="shared" si="3"/>
        <v>14</v>
      </c>
      <c r="K34" s="10" t="str">
        <f t="shared" si="1"/>
        <v xml:space="preserve"> 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'[8]25th'!$AC$34</f>
        <v>1.5</v>
      </c>
      <c r="C35" s="10">
        <v>0.8</v>
      </c>
      <c r="D35" s="10">
        <f>'[8]25th'!$AC$36</f>
        <v>1.2284615384615385</v>
      </c>
      <c r="E35" s="11">
        <f>'[8]25th'!$X$38</f>
        <v>0.33</v>
      </c>
      <c r="F35" s="11"/>
      <c r="G35" s="2">
        <f>'[8]25th'!$U$38</f>
        <v>89</v>
      </c>
      <c r="H35" s="2">
        <f>'[8]25th'!$V$38</f>
        <v>69</v>
      </c>
      <c r="I35" s="10">
        <f t="shared" si="0"/>
        <v>79</v>
      </c>
      <c r="J35" s="10">
        <f t="shared" si="3"/>
        <v>14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'[8]26th'!$AC$34</f>
        <v>1.5</v>
      </c>
      <c r="C36" s="10">
        <f>'[8]26th'!$AC$35</f>
        <v>0.6</v>
      </c>
      <c r="D36" s="10">
        <f>'[8]26th'!$AC$36</f>
        <v>0.98461538461538456</v>
      </c>
      <c r="E36" s="11">
        <f>'[8]26th'!$X$38</f>
        <v>0</v>
      </c>
      <c r="F36" s="11"/>
      <c r="G36" s="2">
        <f>'[8]26th'!$U$38</f>
        <v>87</v>
      </c>
      <c r="H36" s="2">
        <f>'[8]26th'!$V$38</f>
        <v>70</v>
      </c>
      <c r="I36" s="10">
        <f t="shared" si="0"/>
        <v>78.5</v>
      </c>
      <c r="J36" s="10">
        <f t="shared" si="3"/>
        <v>13.5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'[8]27th'!$AC$34</f>
        <v>2.1</v>
      </c>
      <c r="C37" s="10">
        <f>'[8]27th'!$AC$35</f>
        <v>0.6</v>
      </c>
      <c r="D37" s="10">
        <f>'[8]27th'!$AC$36</f>
        <v>1.0999999999999999</v>
      </c>
      <c r="E37" s="11">
        <f>'[8]27th'!$X$38</f>
        <v>0</v>
      </c>
      <c r="F37" s="11"/>
      <c r="G37" s="2">
        <f>'[8]27th'!$U$38</f>
        <v>92</v>
      </c>
      <c r="H37" s="2">
        <f>'[8]27th'!$V$38</f>
        <v>71</v>
      </c>
      <c r="I37" s="10">
        <f t="shared" si="0"/>
        <v>81.5</v>
      </c>
      <c r="J37" s="10">
        <f t="shared" si="3"/>
        <v>16.5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'[8]28th'!$AC$34</f>
        <v>2.1</v>
      </c>
      <c r="C38" s="10">
        <f>'[8]28th'!$AC$35</f>
        <v>0.8</v>
      </c>
      <c r="D38" s="10">
        <f>'[8]28th'!$AC$36</f>
        <v>1.3153846153846156</v>
      </c>
      <c r="E38" s="11">
        <f>'[8]28th'!$X$38</f>
        <v>0</v>
      </c>
      <c r="F38" s="11"/>
      <c r="G38" s="2">
        <f>'[8]28th'!$U$38</f>
        <v>89</v>
      </c>
      <c r="H38" s="2">
        <f>'[8]28th'!$V$38</f>
        <v>70</v>
      </c>
      <c r="I38" s="10">
        <f t="shared" si="0"/>
        <v>79.5</v>
      </c>
      <c r="J38" s="10">
        <f t="shared" si="3"/>
        <v>14.5</v>
      </c>
      <c r="K38" s="10" t="str">
        <f t="shared" si="1"/>
        <v xml:space="preserve"> 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'[8]29th'!$AC$34</f>
        <v>1.9</v>
      </c>
      <c r="C39" s="10">
        <f>'[8]29th'!$AC$35</f>
        <v>0.8</v>
      </c>
      <c r="D39" s="10">
        <f>'[8]29th'!$AC$36</f>
        <v>1.1692307692307691</v>
      </c>
      <c r="E39" s="11">
        <f>'[8]29th'!$X$38</f>
        <v>0</v>
      </c>
      <c r="F39" s="11"/>
      <c r="G39" s="2">
        <f>'[8]29th'!$U$38</f>
        <v>89</v>
      </c>
      <c r="H39" s="2">
        <f>'[8]29th'!$V$38</f>
        <v>72</v>
      </c>
      <c r="I39" s="10">
        <f t="shared" si="0"/>
        <v>80.5</v>
      </c>
      <c r="J39" s="10">
        <f t="shared" si="3"/>
        <v>15.5</v>
      </c>
      <c r="K39" s="10" t="str">
        <f t="shared" si="1"/>
        <v xml:space="preserve"> 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'[8]30th'!$AC$34</f>
        <v>1.79</v>
      </c>
      <c r="C40" s="10">
        <f>'[8]30th'!$AC$35</f>
        <v>0.6</v>
      </c>
      <c r="D40" s="10">
        <f>'[8]30th'!$AC$36</f>
        <v>1.0761538461538462</v>
      </c>
      <c r="E40" s="11">
        <f>'[8]30th'!$X$38</f>
        <v>0</v>
      </c>
      <c r="F40" s="11"/>
      <c r="G40" s="2">
        <f>'[8]30th'!$U$38</f>
        <v>89</v>
      </c>
      <c r="H40" s="2">
        <f>'[8]30th'!$V$38</f>
        <v>73</v>
      </c>
      <c r="I40" s="10">
        <f t="shared" si="0"/>
        <v>81</v>
      </c>
      <c r="J40" s="10">
        <f t="shared" si="3"/>
        <v>16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'[8]31st'!$AC$34</f>
        <v>1.5</v>
      </c>
      <c r="C41" s="10">
        <v>0.6</v>
      </c>
      <c r="D41" s="10">
        <f>'[8]31st'!$AC$36</f>
        <v>0.80769230769230771</v>
      </c>
      <c r="E41" s="11">
        <f>'[8]31st'!$X$38</f>
        <v>0</v>
      </c>
      <c r="F41" s="11"/>
      <c r="G41" s="2">
        <f>'[8]31st'!$U$38</f>
        <v>90</v>
      </c>
      <c r="H41" s="2">
        <f>'[8]31st'!$V$38</f>
        <v>71</v>
      </c>
      <c r="I41" s="10">
        <f t="shared" si="0"/>
        <v>80.5</v>
      </c>
      <c r="J41" s="10">
        <f t="shared" si="3"/>
        <v>15.5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2.75</v>
      </c>
      <c r="F43" s="44"/>
      <c r="G43" s="45">
        <f>SUM(G11:G41)</f>
        <v>2744</v>
      </c>
      <c r="H43" s="45">
        <f>SUM(H11:H41)</f>
        <v>2180</v>
      </c>
      <c r="I43" s="40">
        <f>SUM(I11:I41)</f>
        <v>2462</v>
      </c>
      <c r="J43" s="40">
        <f>SUM(J11:J41)</f>
        <v>447</v>
      </c>
      <c r="K43" s="28">
        <f>SUM(K11:K41)</f>
        <v>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3.7</v>
      </c>
      <c r="C45" s="40"/>
      <c r="D45" s="40"/>
      <c r="E45" s="41">
        <f>MAX(E11:E41)</f>
        <v>1.1499999999999999</v>
      </c>
      <c r="F45" s="32"/>
      <c r="G45" s="45">
        <f>MAX(G11:G41)</f>
        <v>96</v>
      </c>
      <c r="H45" s="45"/>
      <c r="I45" s="45"/>
      <c r="J45" s="40">
        <f>MAX(J11:J41)</f>
        <v>20.5</v>
      </c>
      <c r="K45" s="28">
        <f>MAX(K11:K41)</f>
        <v>0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0.5</v>
      </c>
      <c r="D46" s="40"/>
      <c r="E46" s="41">
        <f>MIN(E11:E41)</f>
        <v>0</v>
      </c>
      <c r="F46" s="32"/>
      <c r="G46" s="45"/>
      <c r="H46" s="45">
        <f>MIN(H11:H41)</f>
        <v>61</v>
      </c>
      <c r="I46" s="45"/>
      <c r="J46" s="40">
        <f>MIN(J11:J41)</f>
        <v>5.5</v>
      </c>
      <c r="K46" s="28">
        <f>MIN(K11:K41)</f>
        <v>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1.6411952026468153</v>
      </c>
      <c r="E47" s="41">
        <f>AVERAGE(E11:E41)</f>
        <v>8.8709677419354843E-2</v>
      </c>
      <c r="F47" s="32"/>
      <c r="G47" s="45"/>
      <c r="H47" s="45"/>
      <c r="I47" s="40">
        <f>AVERAGE(I11:I41)</f>
        <v>79.41935483870968</v>
      </c>
      <c r="J47" s="40">
        <f>AVERAGE(J11:J41)</f>
        <v>14.419354838709678</v>
      </c>
      <c r="K47" s="28" t="e">
        <f>AVERAGE(K11:K41)</f>
        <v>#DIV/0!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41" priority="3" stopIfTrue="1" operator="equal">
      <formula>0</formula>
    </cfRule>
    <cfRule type="cellIs" dxfId="40" priority="4" stopIfTrue="1" operator="equal">
      <formula>0</formula>
    </cfRule>
  </conditionalFormatting>
  <conditionalFormatting sqref="E11:E41">
    <cfRule type="cellIs" dxfId="39" priority="1" stopIfTrue="1" operator="equal">
      <formula>0</formula>
    </cfRule>
    <cfRule type="cellIs" dxfId="38" priority="2" stopIfTrue="1" operator="equal">
      <formula>0</formula>
    </cfRule>
  </conditionalFormatting>
  <pageMargins left="0.89027777777777783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695"/>
  <sheetViews>
    <sheetView showGridLines="0" workbookViewId="0">
      <selection activeCell="M19" sqref="M19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7.109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33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2022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'[9]1st'!$AC$34</f>
        <v>1.5</v>
      </c>
      <c r="C11" s="10">
        <f>'[9]1st'!$AC$35</f>
        <v>0.6</v>
      </c>
      <c r="D11" s="10">
        <f>'[9]1st'!$AC$36</f>
        <v>1.0076923076923074</v>
      </c>
      <c r="E11" s="11">
        <f>'[9]1st'!$X$38</f>
        <v>0</v>
      </c>
      <c r="F11" s="11"/>
      <c r="G11" s="2">
        <f>'[9]1st'!$U$38</f>
        <v>89</v>
      </c>
      <c r="H11" s="2">
        <f>'[9]1st'!$V$38</f>
        <v>65</v>
      </c>
      <c r="I11" s="10">
        <f t="shared" ref="I11:I40" si="0">AVERAGE(G11:H11)</f>
        <v>77</v>
      </c>
      <c r="J11" s="10">
        <f>IF((I11-65)&lt;=0," ",I11-65)</f>
        <v>12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'[9]2nd'!$AC$34</f>
        <v>2.4</v>
      </c>
      <c r="C12" s="10">
        <f>'[9]2nd'!$AC$35</f>
        <v>0.8</v>
      </c>
      <c r="D12" s="10">
        <f>'[9]2nd'!$AC$36</f>
        <v>1.4333333333333333</v>
      </c>
      <c r="E12" s="11">
        <f>'[9]2nd'!$X$38</f>
        <v>0</v>
      </c>
      <c r="F12" s="11"/>
      <c r="G12" s="2">
        <f>'[9]2nd'!$U$38</f>
        <v>91</v>
      </c>
      <c r="H12" s="2">
        <v>65</v>
      </c>
      <c r="I12" s="10">
        <f t="shared" si="0"/>
        <v>78</v>
      </c>
      <c r="J12" s="10">
        <f t="shared" ref="J12:J40" si="3">IF((I12-65)&lt;=0," ",I12-65)</f>
        <v>13</v>
      </c>
      <c r="K12" s="10" t="str">
        <f t="shared" si="1"/>
        <v xml:space="preserve"> 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'[9]3rd'!$AC$34</f>
        <v>2.2000000000000002</v>
      </c>
      <c r="C13" s="10">
        <f>'[9]3rd'!$AC$35</f>
        <v>0.8</v>
      </c>
      <c r="D13" s="10">
        <f>'[9]3rd'!$AC$36</f>
        <v>1.4538461538461538</v>
      </c>
      <c r="E13" s="11">
        <f>'[9]3rd'!$X$38</f>
        <v>0</v>
      </c>
      <c r="F13" s="11"/>
      <c r="G13" s="2">
        <f>'[9]3rd'!$U$38</f>
        <v>88</v>
      </c>
      <c r="H13" s="2">
        <f>'[9]3rd'!$V$38</f>
        <v>70</v>
      </c>
      <c r="I13" s="10">
        <f t="shared" si="0"/>
        <v>79</v>
      </c>
      <c r="J13" s="10">
        <f t="shared" si="3"/>
        <v>14</v>
      </c>
      <c r="K13" s="10" t="str">
        <f t="shared" si="1"/>
        <v xml:space="preserve"> 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'[9]4th'!$AC$34</f>
        <v>5.13</v>
      </c>
      <c r="C14" s="10">
        <f>'[9]4th'!$AC$35</f>
        <v>0.6</v>
      </c>
      <c r="D14" s="10">
        <f>'[9]4th'!$AC$36</f>
        <v>1.663846153846154</v>
      </c>
      <c r="E14" s="11">
        <f>'[9]4th'!$X$38</f>
        <v>0</v>
      </c>
      <c r="F14" s="2"/>
      <c r="G14" s="2">
        <f>'[9]4th'!$U$38</f>
        <v>91</v>
      </c>
      <c r="H14" s="2">
        <f>'[9]4th'!$V$38</f>
        <v>67</v>
      </c>
      <c r="I14" s="10">
        <f t="shared" si="0"/>
        <v>79</v>
      </c>
      <c r="J14" s="10">
        <f t="shared" si="3"/>
        <v>14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'[9]5th'!$AC$34</f>
        <v>2.1</v>
      </c>
      <c r="C15" s="10">
        <f>'[9]5th'!$AC$35</f>
        <v>0.4</v>
      </c>
      <c r="D15" s="10">
        <f>'[9]5th'!$AC$36</f>
        <v>1.2692307692307692</v>
      </c>
      <c r="E15" s="11">
        <f>'[9]5th'!$X$38</f>
        <v>0</v>
      </c>
      <c r="F15" s="11"/>
      <c r="G15" s="2">
        <f>'[9]5th'!$U$38</f>
        <v>88</v>
      </c>
      <c r="H15" s="2">
        <f>'[9]5th'!$V$38</f>
        <v>55</v>
      </c>
      <c r="I15" s="10">
        <f t="shared" si="0"/>
        <v>71.5</v>
      </c>
      <c r="J15" s="10">
        <f t="shared" si="3"/>
        <v>6.5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'[9]6th'!$AC$34</f>
        <v>1.5</v>
      </c>
      <c r="C16" s="10">
        <f>'[9]6th'!$AC$35</f>
        <v>0.5</v>
      </c>
      <c r="D16" s="10">
        <f>'[9]6th'!$AC$36</f>
        <v>0.93076923076923079</v>
      </c>
      <c r="E16" s="11">
        <f>'[9]6th'!$X$38</f>
        <v>0</v>
      </c>
      <c r="F16" s="11"/>
      <c r="G16" s="2">
        <f>'[9]6th'!$U$38</f>
        <v>88</v>
      </c>
      <c r="H16" s="2">
        <f>'[9]6th'!$V$38</f>
        <v>75</v>
      </c>
      <c r="I16" s="10">
        <f t="shared" si="0"/>
        <v>81.5</v>
      </c>
      <c r="J16" s="10">
        <f t="shared" si="3"/>
        <v>16.5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'[9]7th'!$AC$34</f>
        <v>1.9</v>
      </c>
      <c r="C17" s="10">
        <f>'[9]7th'!$AC$35</f>
        <v>0.2</v>
      </c>
      <c r="D17" s="10">
        <f>'[9]7th'!$AC$36</f>
        <v>1.0538461538461539</v>
      </c>
      <c r="E17" s="11">
        <f>'[9]7th'!$X$38</f>
        <v>0</v>
      </c>
      <c r="F17" s="11"/>
      <c r="G17" s="2">
        <f>'[9]7th'!$U$38</f>
        <v>87</v>
      </c>
      <c r="H17" s="2">
        <f>'[9]7th'!$V$38</f>
        <v>71</v>
      </c>
      <c r="I17" s="10">
        <f t="shared" si="0"/>
        <v>79</v>
      </c>
      <c r="J17" s="10">
        <f t="shared" si="3"/>
        <v>14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'[9]8th'!$AC$34</f>
        <v>2</v>
      </c>
      <c r="C18" s="10">
        <f>'[9]8th'!$AC$35</f>
        <v>0.8</v>
      </c>
      <c r="D18" s="10">
        <f>'[9]8th'!$AC$36</f>
        <v>1.4307692307692308</v>
      </c>
      <c r="E18" s="11">
        <f>'[9]8th'!$X$38</f>
        <v>0.13</v>
      </c>
      <c r="F18" s="12"/>
      <c r="G18" s="2">
        <f>'[9]8th'!$U$38</f>
        <v>80</v>
      </c>
      <c r="H18" s="2">
        <f>'[9]8th'!$V$38</f>
        <v>68</v>
      </c>
      <c r="I18" s="10">
        <f t="shared" si="0"/>
        <v>74</v>
      </c>
      <c r="J18" s="10">
        <f t="shared" si="3"/>
        <v>9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'[9]9th'!$AC$34</f>
        <v>2.5</v>
      </c>
      <c r="C19" s="10">
        <f>'[9]9th'!$AC$35</f>
        <v>1</v>
      </c>
      <c r="D19" s="10">
        <f>'[9]9th'!$AC$36</f>
        <v>1.7846153846153845</v>
      </c>
      <c r="E19" s="11">
        <f>'[9]9th'!$X$38</f>
        <v>0</v>
      </c>
      <c r="F19" s="11"/>
      <c r="G19" s="2">
        <f>'[9]9th'!$U$38</f>
        <v>84</v>
      </c>
      <c r="H19" s="2">
        <f>'[9]9th'!$V$38</f>
        <v>64</v>
      </c>
      <c r="I19" s="10">
        <f t="shared" si="0"/>
        <v>74</v>
      </c>
      <c r="J19" s="10">
        <f t="shared" si="3"/>
        <v>9</v>
      </c>
      <c r="K19" s="10" t="str">
        <f t="shared" si="1"/>
        <v xml:space="preserve"> 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'[9]10th'!$AC$34</f>
        <v>2.6</v>
      </c>
      <c r="C20" s="10">
        <f>'[9]10th'!$AC$35</f>
        <v>1.5</v>
      </c>
      <c r="D20" s="10">
        <f>'[9]10th'!$AC$36</f>
        <v>2.0307692307692307</v>
      </c>
      <c r="E20" s="11">
        <f>'[9]10th'!$X$38</f>
        <v>0.43</v>
      </c>
      <c r="F20" s="2"/>
      <c r="G20" s="2">
        <f>'[9]10th'!$U$38</f>
        <v>81</v>
      </c>
      <c r="H20" s="2">
        <f>'[9]10th'!$V$38</f>
        <v>69</v>
      </c>
      <c r="I20" s="10">
        <f t="shared" si="0"/>
        <v>75</v>
      </c>
      <c r="J20" s="10">
        <f t="shared" si="3"/>
        <v>10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'[9]11th'!$AC$34</f>
        <v>2.1</v>
      </c>
      <c r="C21" s="10">
        <f>'[9]11th'!$AC$35</f>
        <v>1.3</v>
      </c>
      <c r="D21" s="10">
        <f>'[9]11th'!$AC$36</f>
        <v>1.7538461538461538</v>
      </c>
      <c r="E21" s="11">
        <f>'[9]11th'!$X$38</f>
        <v>0.32</v>
      </c>
      <c r="F21" s="11"/>
      <c r="G21" s="2">
        <f>'[9]11th'!$U$38</f>
        <v>84</v>
      </c>
      <c r="H21" s="2">
        <f>'[9]11th'!$V$38</f>
        <v>74</v>
      </c>
      <c r="I21" s="10">
        <f t="shared" si="0"/>
        <v>79</v>
      </c>
      <c r="J21" s="10">
        <f t="shared" si="3"/>
        <v>14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'[9]12th'!$AC$34</f>
        <v>2.4</v>
      </c>
      <c r="C22" s="10">
        <f>'[9]12th'!$AC$35</f>
        <v>1.1000000000000001</v>
      </c>
      <c r="D22" s="10">
        <f>'[9]12th'!$AC$36</f>
        <v>1.7076923076923074</v>
      </c>
      <c r="E22" s="11">
        <f>'[9]12th'!$X$38</f>
        <v>0</v>
      </c>
      <c r="F22" s="11"/>
      <c r="G22" s="2">
        <f>'[9]12th'!$U$38</f>
        <v>86</v>
      </c>
      <c r="H22" s="2">
        <f>'[9]12th'!$V$38</f>
        <v>61</v>
      </c>
      <c r="I22" s="10">
        <f t="shared" si="0"/>
        <v>73.5</v>
      </c>
      <c r="J22" s="10">
        <f t="shared" si="3"/>
        <v>8.5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'[9]13th'!$AC$34</f>
        <v>1.9</v>
      </c>
      <c r="C23" s="10">
        <f>'[9]13th'!$AC$35</f>
        <v>1</v>
      </c>
      <c r="D23" s="10">
        <f>'[9]13th'!$AC$36</f>
        <v>1.4846153846153847</v>
      </c>
      <c r="E23" s="11">
        <f>'[9]13th'!$X$38</f>
        <v>0</v>
      </c>
      <c r="F23" s="11"/>
      <c r="G23" s="2">
        <f>'[9]13th'!$U$38</f>
        <v>85</v>
      </c>
      <c r="H23" s="2">
        <f>'[9]13th'!$V$38</f>
        <v>68</v>
      </c>
      <c r="I23" s="10">
        <f t="shared" si="0"/>
        <v>76.5</v>
      </c>
      <c r="J23" s="10">
        <f t="shared" si="3"/>
        <v>11.5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'[9]14th'!$AC$34</f>
        <v>2.4</v>
      </c>
      <c r="C24" s="10">
        <f>'[9]14th'!$AC$35</f>
        <v>0.8</v>
      </c>
      <c r="D24" s="10">
        <f>'[9]14th'!$AC$36</f>
        <v>1.5923076923076922</v>
      </c>
      <c r="E24" s="11">
        <f>'[9]14th'!$X$38</f>
        <v>0</v>
      </c>
      <c r="F24" s="11"/>
      <c r="G24" s="2">
        <f>'[9]14th'!$U$38</f>
        <v>80</v>
      </c>
      <c r="H24" s="2">
        <f>'[9]14th'!$V$38</f>
        <v>61</v>
      </c>
      <c r="I24" s="10">
        <f t="shared" si="0"/>
        <v>70.5</v>
      </c>
      <c r="J24" s="10">
        <f t="shared" si="3"/>
        <v>5.5</v>
      </c>
      <c r="K24" s="10" t="str">
        <f t="shared" si="1"/>
        <v xml:space="preserve"> 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'[9]15th'!$AC$34</f>
        <v>2.4</v>
      </c>
      <c r="C25" s="10">
        <f>'[9]15th'!$AC$35</f>
        <v>1.5</v>
      </c>
      <c r="D25" s="10">
        <f>'[9]15th'!$AC$36</f>
        <v>1.9999999999999998</v>
      </c>
      <c r="E25" s="11">
        <f>'[9]15th'!$X$38</f>
        <v>0</v>
      </c>
      <c r="F25" s="11"/>
      <c r="G25" s="2">
        <f>'[9]15th'!$U$38</f>
        <v>84</v>
      </c>
      <c r="H25" s="2">
        <f>'[9]15th'!$V$38</f>
        <v>61</v>
      </c>
      <c r="I25" s="10">
        <f t="shared" si="0"/>
        <v>72.5</v>
      </c>
      <c r="J25" s="10">
        <f t="shared" si="3"/>
        <v>7.5</v>
      </c>
      <c r="K25" s="10" t="str">
        <f t="shared" si="1"/>
        <v xml:space="preserve"> 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'[9]16th'!$AC$34</f>
        <v>2.8</v>
      </c>
      <c r="C26" s="10">
        <f>'[9]16th'!$AC$35</f>
        <v>1.9</v>
      </c>
      <c r="D26" s="10">
        <f>'[9]16th'!$AC$36</f>
        <v>2.2307692307692308</v>
      </c>
      <c r="E26" s="11">
        <f>'[9]16th'!$X$38</f>
        <v>0</v>
      </c>
      <c r="F26" s="11"/>
      <c r="G26" s="2">
        <f>'[9]16th'!$U$38</f>
        <v>83</v>
      </c>
      <c r="H26" s="2">
        <f>'[9]16th'!$V$38</f>
        <v>61</v>
      </c>
      <c r="I26" s="10">
        <f t="shared" si="0"/>
        <v>72</v>
      </c>
      <c r="J26" s="10">
        <f t="shared" si="3"/>
        <v>7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'[9]17th'!$AC$34</f>
        <v>2.8</v>
      </c>
      <c r="C27" s="10">
        <f>'[9]17th'!$AC$35</f>
        <v>2.1</v>
      </c>
      <c r="D27" s="10">
        <f>'[9]17th'!$AC$36</f>
        <v>2.4538461538461536</v>
      </c>
      <c r="E27" s="11">
        <f>'[9]17th'!$X$38</f>
        <v>0</v>
      </c>
      <c r="F27" s="2"/>
      <c r="G27" s="2">
        <f>'[9]17th'!$U$38</f>
        <v>83</v>
      </c>
      <c r="H27" s="2">
        <f>'[9]17th'!$V$38</f>
        <v>55</v>
      </c>
      <c r="I27" s="10">
        <f t="shared" si="0"/>
        <v>69</v>
      </c>
      <c r="J27" s="10">
        <f t="shared" si="3"/>
        <v>4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'[9]18th'!$AC$34</f>
        <v>2.4</v>
      </c>
      <c r="C28" s="10">
        <f>'[9]18th'!$AC$35</f>
        <v>1.5</v>
      </c>
      <c r="D28" s="10">
        <f>'[9]18th'!$AC$36</f>
        <v>1.8923076923076925</v>
      </c>
      <c r="E28" s="11">
        <f>'[9]18th'!$X$38</f>
        <v>0</v>
      </c>
      <c r="F28" s="11"/>
      <c r="G28" s="2">
        <f>'[9]18th'!$U$38</f>
        <v>87</v>
      </c>
      <c r="H28" s="2">
        <f>'[9]18th'!$V$38</f>
        <v>60</v>
      </c>
      <c r="I28" s="10">
        <f t="shared" si="0"/>
        <v>73.5</v>
      </c>
      <c r="J28" s="10">
        <f t="shared" si="3"/>
        <v>8.5</v>
      </c>
      <c r="K28" s="10" t="str">
        <f t="shared" si="1"/>
        <v xml:space="preserve"> 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'[9]19th'!$AC$34</f>
        <v>2.1</v>
      </c>
      <c r="C29" s="10">
        <f>'[9]19th'!$AC$35</f>
        <v>1</v>
      </c>
      <c r="D29" s="10">
        <f>'[9]19th'!$AC$36</f>
        <v>1.546153846153846</v>
      </c>
      <c r="E29" s="11">
        <f>'[9]19th'!$X$38</f>
        <v>0</v>
      </c>
      <c r="F29" s="11"/>
      <c r="G29" s="2">
        <f>'[9]19th'!$U$38</f>
        <v>88</v>
      </c>
      <c r="H29" s="2">
        <f>'[9]19th'!$V$38</f>
        <v>60</v>
      </c>
      <c r="I29" s="10">
        <f t="shared" si="0"/>
        <v>74</v>
      </c>
      <c r="J29" s="10">
        <f t="shared" si="3"/>
        <v>9</v>
      </c>
      <c r="K29" s="10" t="str">
        <f t="shared" si="1"/>
        <v xml:space="preserve"> 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'[9]20th'!$AC$34</f>
        <v>1.6</v>
      </c>
      <c r="C30" s="10">
        <f>'[9]20th'!$AC$35</f>
        <v>0.8</v>
      </c>
      <c r="D30" s="10">
        <f>'[9]20th'!$AC$36</f>
        <v>1.2076923076923076</v>
      </c>
      <c r="E30" s="11">
        <f>'[9]20th'!$X$38</f>
        <v>0</v>
      </c>
      <c r="F30" s="11"/>
      <c r="G30" s="2">
        <f>'[9]20th'!$U$38</f>
        <v>91</v>
      </c>
      <c r="H30" s="2">
        <f>'[9]20th'!$V$38</f>
        <v>68</v>
      </c>
      <c r="I30" s="10">
        <f t="shared" si="0"/>
        <v>79.5</v>
      </c>
      <c r="J30" s="10">
        <f t="shared" si="3"/>
        <v>14.5</v>
      </c>
      <c r="K30" s="10" t="str">
        <f t="shared" si="1"/>
        <v xml:space="preserve"> 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'[9]21st'!$AC$34</f>
        <v>2</v>
      </c>
      <c r="C31" s="10">
        <f>'[9]21st'!$AC$35</f>
        <v>0.88</v>
      </c>
      <c r="D31" s="10">
        <f>'[9]21st'!$AC$36</f>
        <v>1.506153846153846</v>
      </c>
      <c r="E31" s="11">
        <f>'[9]21st'!$X$38</f>
        <v>0</v>
      </c>
      <c r="F31" s="11"/>
      <c r="G31" s="2">
        <f>'[9]21st'!$U$38</f>
        <v>90</v>
      </c>
      <c r="H31" s="2">
        <f>'[9]21st'!$V$38</f>
        <v>68</v>
      </c>
      <c r="I31" s="10">
        <f t="shared" si="0"/>
        <v>79</v>
      </c>
      <c r="J31" s="10">
        <f t="shared" si="3"/>
        <v>14</v>
      </c>
      <c r="K31" s="10" t="str">
        <f t="shared" si="1"/>
        <v xml:space="preserve"> 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'[9]22nd'!$AC$34</f>
        <v>1.5</v>
      </c>
      <c r="C32" s="10">
        <f>'[9]22nd'!$AC$35</f>
        <v>0.4</v>
      </c>
      <c r="D32" s="10">
        <f>'[9]22nd'!$AC$36</f>
        <v>1.1076923076923078</v>
      </c>
      <c r="E32" s="11">
        <f>'[9]22nd'!$X$38</f>
        <v>0.03</v>
      </c>
      <c r="F32" s="11"/>
      <c r="G32" s="2">
        <f>'[9]22nd'!$U$38</f>
        <v>93</v>
      </c>
      <c r="H32" s="2">
        <f>'[9]22nd'!$V$38</f>
        <v>70</v>
      </c>
      <c r="I32" s="10">
        <f t="shared" si="0"/>
        <v>81.5</v>
      </c>
      <c r="J32" s="10">
        <f t="shared" si="3"/>
        <v>16.5</v>
      </c>
      <c r="K32" s="10" t="str">
        <f t="shared" si="1"/>
        <v xml:space="preserve"> 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'[9]23rd'!$AC$34</f>
        <v>1.3</v>
      </c>
      <c r="C33" s="10">
        <f>'[9]23rd'!$AC$35</f>
        <v>0.1</v>
      </c>
      <c r="D33" s="10">
        <f>'[9]23rd'!$AC$36</f>
        <v>0.76923076923076927</v>
      </c>
      <c r="E33" s="11">
        <f>'[9]23rd'!$X$38</f>
        <v>0</v>
      </c>
      <c r="F33" s="11"/>
      <c r="G33" s="2">
        <f>'[9]23rd'!$U$38</f>
        <v>72</v>
      </c>
      <c r="H33" s="2">
        <f>'[9]23rd'!$V$38</f>
        <v>51</v>
      </c>
      <c r="I33" s="10">
        <f t="shared" si="0"/>
        <v>61.5</v>
      </c>
      <c r="J33" s="10" t="str">
        <f t="shared" si="3"/>
        <v xml:space="preserve"> </v>
      </c>
      <c r="K33" s="10">
        <f t="shared" si="1"/>
        <v>3.5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'[9]24th'!$AC$34</f>
        <v>1.7</v>
      </c>
      <c r="C34" s="10">
        <f>'[9]24th'!$AC$35</f>
        <v>0.8</v>
      </c>
      <c r="D34" s="10">
        <f>'[9]24th'!$AC$36</f>
        <v>1.3153846153846156</v>
      </c>
      <c r="E34" s="11">
        <f>'[9]24th'!$X$38</f>
        <v>0</v>
      </c>
      <c r="F34" s="2"/>
      <c r="G34" s="2">
        <f>'[9]24th'!$U$38</f>
        <v>76</v>
      </c>
      <c r="H34" s="2">
        <f>'[9]24th'!$V$38</f>
        <v>47</v>
      </c>
      <c r="I34" s="10">
        <f t="shared" si="0"/>
        <v>61.5</v>
      </c>
      <c r="J34" s="10" t="str">
        <f t="shared" si="3"/>
        <v xml:space="preserve"> </v>
      </c>
      <c r="K34" s="10">
        <f t="shared" si="1"/>
        <v>3.5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'[9]25th'!$AC$34</f>
        <v>1.3</v>
      </c>
      <c r="C35" s="10">
        <f>'[9]25th'!$AC$35</f>
        <v>0.6</v>
      </c>
      <c r="D35" s="10">
        <f>'[9]25th'!$AC$36</f>
        <v>0.97692307692307701</v>
      </c>
      <c r="E35" s="11">
        <f>'[9]25th'!$X$38</f>
        <v>0.12</v>
      </c>
      <c r="F35" s="11"/>
      <c r="G35" s="2">
        <f>'[9]25th'!$U$38</f>
        <v>84</v>
      </c>
      <c r="H35" s="2">
        <f>'[9]25th'!$V$38</f>
        <v>60</v>
      </c>
      <c r="I35" s="10">
        <f t="shared" si="0"/>
        <v>72</v>
      </c>
      <c r="J35" s="68">
        <f t="shared" si="3"/>
        <v>7</v>
      </c>
      <c r="K35" s="10" t="str">
        <f t="shared" si="1"/>
        <v xml:space="preserve"> 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'[9]26th'!$AC$34</f>
        <v>1.9</v>
      </c>
      <c r="C36" s="10">
        <f>'[9]26th'!$AC$35</f>
        <v>0.4</v>
      </c>
      <c r="D36" s="10">
        <f>'[9]26th'!$AC$36</f>
        <v>1.0538461538461539</v>
      </c>
      <c r="E36" s="11">
        <v>0.15</v>
      </c>
      <c r="F36" s="11"/>
      <c r="G36" s="2">
        <f>'[9]26th'!$U$38</f>
        <v>82</v>
      </c>
      <c r="H36" s="2">
        <f>'[9]26th'!$V$38</f>
        <v>60</v>
      </c>
      <c r="I36" s="10">
        <f t="shared" si="0"/>
        <v>71</v>
      </c>
      <c r="J36" s="10">
        <f t="shared" si="3"/>
        <v>6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'[9]27th'!$AC$34</f>
        <v>1.5</v>
      </c>
      <c r="C37" s="10">
        <f>'[9]27th'!$AC$35</f>
        <v>0.6</v>
      </c>
      <c r="D37" s="10">
        <f>'[9]27th'!$AC$36</f>
        <v>1.176923076923077</v>
      </c>
      <c r="E37" s="11">
        <f>'[9]27th'!$X$38</f>
        <v>0</v>
      </c>
      <c r="F37" s="11"/>
      <c r="G37" s="2">
        <f>'[9]27th'!$U$38</f>
        <v>78</v>
      </c>
      <c r="H37" s="2">
        <f>'[9]27th'!$V$38</f>
        <v>56</v>
      </c>
      <c r="I37" s="10">
        <f t="shared" si="0"/>
        <v>67</v>
      </c>
      <c r="J37" s="10">
        <f t="shared" si="3"/>
        <v>2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'[9]28th'!$AC$34</f>
        <v>1.9</v>
      </c>
      <c r="C38" s="10">
        <f>'[9]28th'!$AC$35</f>
        <v>0.8</v>
      </c>
      <c r="D38" s="10">
        <f>'[9]28th'!$AC$36</f>
        <v>1.2</v>
      </c>
      <c r="E38" s="11">
        <f>'[9]28th'!$X$38</f>
        <v>0</v>
      </c>
      <c r="F38" s="11"/>
      <c r="G38" s="2">
        <f>'[9]28th'!$U$38</f>
        <v>74</v>
      </c>
      <c r="H38" s="2">
        <f>'[9]28th'!$V$38</f>
        <v>51</v>
      </c>
      <c r="I38" s="10">
        <f t="shared" si="0"/>
        <v>62.5</v>
      </c>
      <c r="J38" s="10" t="str">
        <f t="shared" si="3"/>
        <v xml:space="preserve"> </v>
      </c>
      <c r="K38" s="10">
        <f t="shared" si="1"/>
        <v>2.5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'[9]29th'!$AC$34</f>
        <v>2.6</v>
      </c>
      <c r="C39" s="10">
        <f>'[9]29th'!$AC$35</f>
        <v>1</v>
      </c>
      <c r="D39" s="10">
        <f>'[9]29th'!$AC$36</f>
        <v>1.823076923076923</v>
      </c>
      <c r="E39" s="11">
        <f>'[9]29th'!$X$38</f>
        <v>0</v>
      </c>
      <c r="F39" s="11"/>
      <c r="G39" s="2">
        <f>'[9]29th'!$U$38</f>
        <v>69</v>
      </c>
      <c r="H39" s="2">
        <f>'[9]29th'!$V$38</f>
        <v>55</v>
      </c>
      <c r="I39" s="10">
        <f t="shared" si="0"/>
        <v>62</v>
      </c>
      <c r="J39" s="10" t="str">
        <f t="shared" si="3"/>
        <v xml:space="preserve"> </v>
      </c>
      <c r="K39" s="10">
        <f t="shared" si="1"/>
        <v>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'[9]30th'!$AC$34</f>
        <v>4</v>
      </c>
      <c r="C40" s="10">
        <f>'[9]30th'!$AC$35</f>
        <v>2.1</v>
      </c>
      <c r="D40" s="10">
        <f>'[9]30th'!$AC$36</f>
        <v>2.9743846153846154</v>
      </c>
      <c r="E40" s="11">
        <f>'[9]30th'!$X$38</f>
        <v>3.4</v>
      </c>
      <c r="F40" s="11"/>
      <c r="G40" s="2">
        <f>'[9]30th'!$U$38</f>
        <v>75</v>
      </c>
      <c r="H40" s="2">
        <f>'[9]30th'!$V$38</f>
        <v>60</v>
      </c>
      <c r="I40" s="10">
        <f t="shared" si="0"/>
        <v>67.5</v>
      </c>
      <c r="J40" s="10">
        <f t="shared" si="3"/>
        <v>2.5</v>
      </c>
      <c r="K40" s="10" t="str">
        <f t="shared" si="1"/>
        <v xml:space="preserve"> 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/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4.58</v>
      </c>
      <c r="F43" s="44"/>
      <c r="G43" s="45">
        <f>SUM(G11:G41)</f>
        <v>2511</v>
      </c>
      <c r="H43" s="45">
        <f>SUM(H11:H41)</f>
        <v>1876</v>
      </c>
      <c r="I43" s="40">
        <f>SUM(I11:I41)</f>
        <v>2193.5</v>
      </c>
      <c r="J43" s="40">
        <f>SUM(J11:J41)</f>
        <v>256</v>
      </c>
      <c r="K43" s="40">
        <f>SUM(K11:K41)</f>
        <v>12.5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5.13</v>
      </c>
      <c r="C45" s="40"/>
      <c r="D45" s="40"/>
      <c r="E45" s="41">
        <f>MAX(E11:E41)</f>
        <v>3.4</v>
      </c>
      <c r="F45" s="32"/>
      <c r="G45" s="45">
        <f>MAX(G11:G41)</f>
        <v>93</v>
      </c>
      <c r="H45" s="45"/>
      <c r="I45" s="45"/>
      <c r="J45" s="40">
        <f>MAX(J11:J41)</f>
        <v>16.5</v>
      </c>
      <c r="K45" s="40">
        <f>MAX(K11:K41)</f>
        <v>3.5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0.1</v>
      </c>
      <c r="D46" s="40"/>
      <c r="E46" s="41">
        <f>MIN(E11:E41)</f>
        <v>0</v>
      </c>
      <c r="F46" s="32"/>
      <c r="G46" s="45"/>
      <c r="H46" s="45">
        <f>MIN(H11:H41)</f>
        <v>47</v>
      </c>
      <c r="I46" s="45"/>
      <c r="J46" s="40">
        <f>MIN(J11:J41)</f>
        <v>2</v>
      </c>
      <c r="K46" s="40">
        <f>MIN(K11:K41)</f>
        <v>2.5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1.5277188034188036</v>
      </c>
      <c r="E47" s="41">
        <f>AVERAGE(E11:E41)</f>
        <v>0.15266666666666667</v>
      </c>
      <c r="F47" s="32"/>
      <c r="G47" s="45"/>
      <c r="H47" s="45"/>
      <c r="I47" s="40">
        <f>AVERAGE(I11:I41)</f>
        <v>73.11666666666666</v>
      </c>
      <c r="J47" s="40">
        <f>AVERAGE(J11:J41)</f>
        <v>9.8461538461538467</v>
      </c>
      <c r="K47" s="40">
        <f>AVERAGE(K11:K41)</f>
        <v>3.125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37" priority="7" stopIfTrue="1" operator="equal">
      <formula>0</formula>
    </cfRule>
    <cfRule type="cellIs" dxfId="36" priority="8" stopIfTrue="1" operator="equal">
      <formula>0</formula>
    </cfRule>
  </conditionalFormatting>
  <conditionalFormatting sqref="E11:E41">
    <cfRule type="cellIs" dxfId="35" priority="5" stopIfTrue="1" operator="equal">
      <formula>0</formula>
    </cfRule>
    <cfRule type="cellIs" dxfId="34" priority="6" stopIfTrue="1" operator="equal">
      <formula>0</formula>
    </cfRule>
  </conditionalFormatting>
  <conditionalFormatting sqref="E11:E41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conditionalFormatting sqref="E11:E41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pageMargins left="0.75" right="0" top="0.5" bottom="0" header="0.51180555555555562" footer="0.51180555555555562"/>
  <pageSetup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Z695"/>
  <sheetViews>
    <sheetView showGridLines="0" workbookViewId="0">
      <selection activeCell="B6" sqref="B6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34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2022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'[10]1st'!$AC$34</f>
        <v>4</v>
      </c>
      <c r="C11" s="10">
        <f>'[10]1st'!$AC$35</f>
        <v>3.8</v>
      </c>
      <c r="D11" s="10">
        <f>'[10]1st'!$AC$36</f>
        <v>3.9384615384615387</v>
      </c>
      <c r="E11" s="11">
        <f>'[10]1st'!$X$38</f>
        <v>0</v>
      </c>
      <c r="F11" s="11"/>
      <c r="G11" s="2">
        <f>'[10]1st'!$U$38</f>
        <v>73</v>
      </c>
      <c r="H11" s="2">
        <f>'[10]1st'!$V$38</f>
        <v>61</v>
      </c>
      <c r="I11" s="10">
        <f t="shared" ref="I11:I41" si="0">AVERAGE(G11:H11)</f>
        <v>67</v>
      </c>
      <c r="J11" s="10">
        <f>IF((I11-65)&lt;=0," ",I11-65)</f>
        <v>2</v>
      </c>
      <c r="K11" s="10" t="str">
        <f t="shared" ref="K11:K41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'[10]2nd'!$AC$34</f>
        <v>5.67</v>
      </c>
      <c r="C12" s="10">
        <f>'[10]2nd'!$AC$35</f>
        <v>3.87</v>
      </c>
      <c r="D12" s="10">
        <f>'[10]2nd'!$AC$36</f>
        <v>4.55</v>
      </c>
      <c r="E12" s="11">
        <f>'[10]2nd'!$X$38</f>
        <v>0</v>
      </c>
      <c r="F12" s="11"/>
      <c r="G12" s="2">
        <f>'[10]2nd'!$U$38</f>
        <v>69</v>
      </c>
      <c r="H12" s="2">
        <f>'[10]2nd'!$V$38</f>
        <v>59</v>
      </c>
      <c r="I12" s="10">
        <f t="shared" si="0"/>
        <v>64</v>
      </c>
      <c r="J12" s="10" t="str">
        <f t="shared" ref="J12:J41" si="3">IF((I12-65)&lt;=0," ",I12-65)</f>
        <v xml:space="preserve"> </v>
      </c>
      <c r="K12" s="10">
        <f t="shared" si="1"/>
        <v>1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'[10]3rd'!$AC$34</f>
        <v>5.0999999999999996</v>
      </c>
      <c r="C13" s="10">
        <f>'[10]3rd'!$AC$35</f>
        <v>4.3</v>
      </c>
      <c r="D13" s="10">
        <f>'[10]3rd'!$AC$36</f>
        <v>4.6769230769230763</v>
      </c>
      <c r="E13" s="11">
        <f>'[10]3rd'!$X$38</f>
        <v>0.03</v>
      </c>
      <c r="F13" s="11"/>
      <c r="G13" s="2">
        <f>'[10]3rd'!$U$38</f>
        <v>60</v>
      </c>
      <c r="H13" s="2">
        <f>'[10]3rd'!$V$38</f>
        <v>51</v>
      </c>
      <c r="I13" s="10">
        <f t="shared" si="0"/>
        <v>55.5</v>
      </c>
      <c r="J13" s="10" t="str">
        <f t="shared" si="3"/>
        <v xml:space="preserve"> </v>
      </c>
      <c r="K13" s="10">
        <f t="shared" si="1"/>
        <v>9.5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'[10]4th'!$AC$34</f>
        <v>5.9</v>
      </c>
      <c r="C14" s="10">
        <f>'[10]4th'!$AC$35</f>
        <v>4.8</v>
      </c>
      <c r="D14" s="10">
        <f>'[10]4th'!$AC$36</f>
        <v>5.4999999999999991</v>
      </c>
      <c r="E14" s="11">
        <f>'[10]4th'!$X$38</f>
        <v>0</v>
      </c>
      <c r="F14" s="2"/>
      <c r="G14" s="2">
        <f>'[10]4th'!$U$38</f>
        <v>63</v>
      </c>
      <c r="H14" s="2">
        <f>'[10]4th'!$V$38</f>
        <v>48</v>
      </c>
      <c r="I14" s="10">
        <f t="shared" si="0"/>
        <v>55.5</v>
      </c>
      <c r="J14" s="10" t="str">
        <f t="shared" si="3"/>
        <v xml:space="preserve"> </v>
      </c>
      <c r="K14" s="10">
        <f t="shared" si="1"/>
        <v>9.5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'[10]5th'!$AC$34</f>
        <v>5.8</v>
      </c>
      <c r="C15" s="10">
        <f>'[10]5th'!$AC$35</f>
        <v>4.4000000000000004</v>
      </c>
      <c r="D15" s="10">
        <f>'[10]5th'!$AC$36</f>
        <v>5.0993846153846158</v>
      </c>
      <c r="E15" s="11">
        <f>'[10]5th'!$X$38</f>
        <v>0</v>
      </c>
      <c r="F15" s="11"/>
      <c r="G15" s="2">
        <f>'[10]5th'!$U$38</f>
        <v>69</v>
      </c>
      <c r="H15" s="2">
        <f>'[10]5th'!$V$38</f>
        <v>50</v>
      </c>
      <c r="I15" s="10">
        <f t="shared" si="0"/>
        <v>59.5</v>
      </c>
      <c r="J15" s="10" t="str">
        <f t="shared" si="3"/>
        <v xml:space="preserve"> </v>
      </c>
      <c r="K15" s="10">
        <f t="shared" si="1"/>
        <v>5.5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'[10]6th'!$AC$34</f>
        <v>4.7</v>
      </c>
      <c r="C16" s="10">
        <f>'[10]6th'!$AC$35</f>
        <v>3.5</v>
      </c>
      <c r="D16" s="10">
        <f>'[10]6th'!$AC$36</f>
        <v>4.046153846153846</v>
      </c>
      <c r="E16" s="11">
        <f>'[10]6th'!$X$38</f>
        <v>0</v>
      </c>
      <c r="F16" s="11"/>
      <c r="G16" s="2">
        <f>'[10]6th'!$U$38</f>
        <v>78</v>
      </c>
      <c r="H16" s="2">
        <f>'[10]6th'!$V$38</f>
        <v>55</v>
      </c>
      <c r="I16" s="10">
        <f t="shared" si="0"/>
        <v>66.5</v>
      </c>
      <c r="J16" s="10">
        <f t="shared" si="3"/>
        <v>1.5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'[10]7th'!$AC$34</f>
        <v>3.5</v>
      </c>
      <c r="C17" s="10">
        <f>'[10]7th'!$AC$35</f>
        <v>2.6</v>
      </c>
      <c r="D17" s="10">
        <f>'[10]7th'!$AC$36</f>
        <v>3.1076923076923078</v>
      </c>
      <c r="E17" s="11">
        <f>'[10]7th'!$X$38</f>
        <v>0</v>
      </c>
      <c r="F17" s="11"/>
      <c r="G17" s="2">
        <f>'[10]7th'!$U$38</f>
        <v>82</v>
      </c>
      <c r="H17" s="2">
        <f>'[10]7th'!$V$38</f>
        <v>52</v>
      </c>
      <c r="I17" s="10">
        <f t="shared" si="0"/>
        <v>67</v>
      </c>
      <c r="J17" s="10">
        <f t="shared" si="3"/>
        <v>2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'[10]8th'!$AC$34</f>
        <v>3.5</v>
      </c>
      <c r="C18" s="10">
        <f>'[10]8th'!$AC$35</f>
        <v>2.5</v>
      </c>
      <c r="D18" s="10">
        <f>'[10]8th'!$AC$36</f>
        <v>2.8615384615384616</v>
      </c>
      <c r="E18" s="11">
        <f>'[10]8th'!$X$38</f>
        <v>0</v>
      </c>
      <c r="F18" s="12"/>
      <c r="G18" s="2">
        <f>'[10]8th'!$U$38</f>
        <v>82</v>
      </c>
      <c r="H18" s="2">
        <f>'[10]8th'!$V$38</f>
        <v>48</v>
      </c>
      <c r="I18" s="10">
        <f t="shared" si="0"/>
        <v>65</v>
      </c>
      <c r="J18" s="10" t="str">
        <f t="shared" si="3"/>
        <v xml:space="preserve"> </v>
      </c>
      <c r="K18" s="10" t="str">
        <f t="shared" si="1"/>
        <v xml:space="preserve"> 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'[10]9th'!$AC$34</f>
        <v>3.1</v>
      </c>
      <c r="C19" s="10">
        <f>'[10]9th'!$AC$35</f>
        <v>2.6</v>
      </c>
      <c r="D19" s="10">
        <f>'[10]9th'!$AC$36</f>
        <v>2.884615384615385</v>
      </c>
      <c r="E19" s="11">
        <f>'[10]9th'!$X$38</f>
        <v>0</v>
      </c>
      <c r="F19" s="11"/>
      <c r="G19" s="2">
        <f>'[10]9th'!$U$38</f>
        <v>71</v>
      </c>
      <c r="H19" s="2">
        <f>'[10]9th'!$V$38</f>
        <v>42</v>
      </c>
      <c r="I19" s="10">
        <f t="shared" si="0"/>
        <v>56.5</v>
      </c>
      <c r="J19" s="10" t="str">
        <f t="shared" si="3"/>
        <v xml:space="preserve"> </v>
      </c>
      <c r="K19" s="10">
        <f t="shared" si="1"/>
        <v>8.5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'[10]10th'!$AC$34</f>
        <v>2.8</v>
      </c>
      <c r="C20" s="10">
        <f>'[10]10th'!$AC$35</f>
        <v>2.2000000000000002</v>
      </c>
      <c r="D20" s="10">
        <f>'[10]10th'!$AC$36</f>
        <v>2.476923076923077</v>
      </c>
      <c r="E20" s="11">
        <f>'[10]10th'!$X$38</f>
        <v>0</v>
      </c>
      <c r="F20" s="2"/>
      <c r="G20" s="2">
        <f>'[10]10th'!$U$38</f>
        <v>73</v>
      </c>
      <c r="H20" s="2">
        <f>'[10]10th'!$V$38</f>
        <v>48</v>
      </c>
      <c r="I20" s="10">
        <f t="shared" si="0"/>
        <v>60.5</v>
      </c>
      <c r="J20" s="10" t="str">
        <f t="shared" si="3"/>
        <v xml:space="preserve"> </v>
      </c>
      <c r="K20" s="10">
        <f t="shared" si="1"/>
        <v>4.5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'[10]11th'!$AC$34</f>
        <v>2.8</v>
      </c>
      <c r="C21" s="10">
        <f>'[10]11th'!$AC$35</f>
        <v>2.1</v>
      </c>
      <c r="D21" s="10">
        <f>'[10]11th'!$AC$36</f>
        <v>2.3615384615384616</v>
      </c>
      <c r="E21" s="11">
        <f>'[10]11th'!$X$38</f>
        <v>0</v>
      </c>
      <c r="F21" s="11"/>
      <c r="G21" s="2">
        <f>'[10]11th'!$U$38</f>
        <v>74</v>
      </c>
      <c r="H21" s="2">
        <f>'[10]11th'!$V$38</f>
        <v>47</v>
      </c>
      <c r="I21" s="10">
        <f t="shared" si="0"/>
        <v>60.5</v>
      </c>
      <c r="J21" s="10" t="str">
        <f t="shared" si="3"/>
        <v xml:space="preserve"> </v>
      </c>
      <c r="K21" s="10">
        <f t="shared" si="1"/>
        <v>4.5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'[10]12th'!$AC$34</f>
        <v>2.6</v>
      </c>
      <c r="C22" s="10">
        <f>'[10]12th'!$AC$35</f>
        <v>1.5</v>
      </c>
      <c r="D22" s="10">
        <f>'[10]12th'!$AC$36</f>
        <v>2.0769230769230771</v>
      </c>
      <c r="E22" s="11">
        <f>'[10]12th'!$X$38</f>
        <v>0</v>
      </c>
      <c r="F22" s="11"/>
      <c r="G22" s="2">
        <f>'[10]12th'!$U$38</f>
        <v>78</v>
      </c>
      <c r="H22" s="2">
        <f>'[10]12th'!$V$38</f>
        <v>48</v>
      </c>
      <c r="I22" s="10">
        <f t="shared" si="0"/>
        <v>63</v>
      </c>
      <c r="J22" s="10" t="str">
        <f t="shared" si="3"/>
        <v xml:space="preserve"> </v>
      </c>
      <c r="K22" s="10">
        <f t="shared" si="1"/>
        <v>2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'[10]13th'!$AC$34</f>
        <v>2.6</v>
      </c>
      <c r="C23" s="10">
        <f>'[10]13th'!$AC$35</f>
        <v>1.4</v>
      </c>
      <c r="D23" s="10">
        <f>'[10]13th'!$AC$36</f>
        <v>1.9769230769230768</v>
      </c>
      <c r="E23" s="11">
        <f>'[10]13th'!$X$38</f>
        <v>0.35</v>
      </c>
      <c r="F23" s="11"/>
      <c r="G23" s="2">
        <f>'[10]13th'!$U$38</f>
        <v>78</v>
      </c>
      <c r="H23" s="2">
        <f>'[10]13th'!$V$38</f>
        <v>63</v>
      </c>
      <c r="I23" s="10">
        <f t="shared" si="0"/>
        <v>70.5</v>
      </c>
      <c r="J23" s="10">
        <f t="shared" si="3"/>
        <v>5.5</v>
      </c>
      <c r="K23" s="10" t="str">
        <f t="shared" si="1"/>
        <v xml:space="preserve"> 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'[10]14th'!$AC$34</f>
        <v>2.5</v>
      </c>
      <c r="C24" s="10">
        <f>'[10]14th'!$AC$35</f>
        <v>1.4</v>
      </c>
      <c r="D24" s="10">
        <f>'[10]14th'!$AC$36</f>
        <v>1.9461538461538461</v>
      </c>
      <c r="E24" s="11">
        <f>'[10]14th'!$X$38</f>
        <v>0.01</v>
      </c>
      <c r="F24" s="11"/>
      <c r="G24" s="2">
        <f>'[10]14th'!$U$38</f>
        <v>72</v>
      </c>
      <c r="H24" s="2">
        <f>'[10]14th'!$V$38</f>
        <v>51</v>
      </c>
      <c r="I24" s="10">
        <f t="shared" si="0"/>
        <v>61.5</v>
      </c>
      <c r="J24" s="10" t="str">
        <f t="shared" si="3"/>
        <v xml:space="preserve"> </v>
      </c>
      <c r="K24" s="10">
        <f t="shared" si="1"/>
        <v>3.5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'[10]15th'!$AC$34</f>
        <v>2.4</v>
      </c>
      <c r="C25" s="10">
        <f>'[10]15th'!$AC$35</f>
        <v>1.7</v>
      </c>
      <c r="D25" s="10">
        <f>'[10]15th'!$AC$36</f>
        <v>2.0453846153846151</v>
      </c>
      <c r="E25" s="11">
        <f>'[10]15th'!$X$38</f>
        <v>0</v>
      </c>
      <c r="F25" s="11"/>
      <c r="G25" s="2">
        <f>'[10]15th'!$U$38</f>
        <v>78</v>
      </c>
      <c r="H25" s="2">
        <f>'[10]15th'!$V$38</f>
        <v>45</v>
      </c>
      <c r="I25" s="10">
        <f t="shared" si="0"/>
        <v>61.5</v>
      </c>
      <c r="J25" s="10" t="str">
        <f t="shared" si="3"/>
        <v xml:space="preserve"> </v>
      </c>
      <c r="K25" s="10">
        <f t="shared" si="1"/>
        <v>3.5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'[10]16th'!$AC$34</f>
        <v>2.4</v>
      </c>
      <c r="C26" s="10">
        <f>'[10]16th'!$AC$35</f>
        <v>1</v>
      </c>
      <c r="D26" s="10">
        <f>'[10]16th'!$AC$36</f>
        <v>1.7692307692307689</v>
      </c>
      <c r="E26" s="11">
        <f>'[10]16th'!$X$38</f>
        <v>0</v>
      </c>
      <c r="F26" s="11"/>
      <c r="G26" s="2">
        <f>'[10]16th'!$U$38</f>
        <v>77</v>
      </c>
      <c r="H26" s="2">
        <f>'[10]16th'!$V$38</f>
        <v>57</v>
      </c>
      <c r="I26" s="10">
        <f t="shared" si="0"/>
        <v>67</v>
      </c>
      <c r="J26" s="10">
        <f t="shared" si="3"/>
        <v>2</v>
      </c>
      <c r="K26" s="10" t="str">
        <f t="shared" si="1"/>
        <v xml:space="preserve"> 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'[10]17th'!$AC$34</f>
        <v>2.4</v>
      </c>
      <c r="C27" s="10">
        <f>'[10]17th'!$AC$35</f>
        <v>1.1000000000000001</v>
      </c>
      <c r="D27" s="10">
        <f>'[10]17th'!$AC$36</f>
        <v>1.7999999999999998</v>
      </c>
      <c r="E27" s="11">
        <f>'[10]17th'!$X$38</f>
        <v>0</v>
      </c>
      <c r="F27" s="2"/>
      <c r="G27" s="2">
        <f>'[10]17th'!$U$38</f>
        <v>80</v>
      </c>
      <c r="H27" s="2">
        <f>'[10]17th'!$V$38</f>
        <v>58</v>
      </c>
      <c r="I27" s="10">
        <f t="shared" si="0"/>
        <v>69</v>
      </c>
      <c r="J27" s="10">
        <f t="shared" si="3"/>
        <v>4</v>
      </c>
      <c r="K27" s="10" t="str">
        <f t="shared" si="1"/>
        <v xml:space="preserve"> 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'[10]18th'!$AC$34</f>
        <v>2</v>
      </c>
      <c r="C28" s="10">
        <f>'[10]18th'!$AC$35</f>
        <v>0.8</v>
      </c>
      <c r="D28" s="10">
        <f>'[10]18th'!$AC$36</f>
        <v>1.4923076923076926</v>
      </c>
      <c r="E28" s="11">
        <f>'[10]18th'!$X$38</f>
        <v>0</v>
      </c>
      <c r="F28" s="11"/>
      <c r="G28" s="2">
        <f>'[10]18th'!$U$38</f>
        <v>71</v>
      </c>
      <c r="H28" s="2">
        <f>'[10]18th'!$V$38</f>
        <v>44</v>
      </c>
      <c r="I28" s="10">
        <f t="shared" si="0"/>
        <v>57.5</v>
      </c>
      <c r="J28" s="10" t="str">
        <f t="shared" si="3"/>
        <v xml:space="preserve"> </v>
      </c>
      <c r="K28" s="10">
        <f t="shared" si="1"/>
        <v>7.5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'[10]19th'!$AC$34</f>
        <v>1.9</v>
      </c>
      <c r="C29" s="10">
        <f>'[10]19th'!$AC$35</f>
        <v>0.8</v>
      </c>
      <c r="D29" s="10">
        <f>'[10]19th'!$AC$36</f>
        <v>1.1999999999999997</v>
      </c>
      <c r="E29" s="11">
        <f>'[10]19th'!$X$38</f>
        <v>0</v>
      </c>
      <c r="F29" s="11"/>
      <c r="G29" s="2">
        <f>'[10]19th'!$U$38</f>
        <v>59</v>
      </c>
      <c r="H29" s="2">
        <f>'[10]19th'!$V$38</f>
        <v>34</v>
      </c>
      <c r="I29" s="10">
        <f t="shared" si="0"/>
        <v>46.5</v>
      </c>
      <c r="J29" s="10" t="str">
        <f t="shared" si="3"/>
        <v xml:space="preserve"> </v>
      </c>
      <c r="K29" s="10">
        <f t="shared" si="1"/>
        <v>18.5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'[10]20th'!$AC$34</f>
        <v>2.1</v>
      </c>
      <c r="C30" s="10">
        <f>'[10]20th'!$AC$35</f>
        <v>1.1000000000000001</v>
      </c>
      <c r="D30" s="10">
        <f>'[10]20th'!$AC$36</f>
        <v>1.5923076923076922</v>
      </c>
      <c r="E30" s="11">
        <f>'[10]20th'!$X$38</f>
        <v>0</v>
      </c>
      <c r="F30" s="11"/>
      <c r="G30" s="2">
        <f>'[10]20th'!$U$38</f>
        <v>66</v>
      </c>
      <c r="H30" s="2">
        <f>'[10]20th'!$V$38</f>
        <v>36</v>
      </c>
      <c r="I30" s="10">
        <f t="shared" si="0"/>
        <v>51</v>
      </c>
      <c r="J30" s="10" t="str">
        <f t="shared" si="3"/>
        <v xml:space="preserve"> </v>
      </c>
      <c r="K30" s="10">
        <f t="shared" si="1"/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'[10]21st'!$AC$34</f>
        <v>2.1</v>
      </c>
      <c r="C31" s="10">
        <f>'[10]21st'!$AC$35</f>
        <v>0.9</v>
      </c>
      <c r="D31" s="10">
        <f>'[10]21st'!$AC$36</f>
        <v>1.4846153846153847</v>
      </c>
      <c r="E31" s="11">
        <f>'[10]21st'!$X$38</f>
        <v>0</v>
      </c>
      <c r="F31" s="11"/>
      <c r="G31" s="2">
        <f>'[10]21st'!$U$38</f>
        <v>70</v>
      </c>
      <c r="H31" s="2">
        <f>'[10]21st'!$V$38</f>
        <v>34</v>
      </c>
      <c r="I31" s="10">
        <f t="shared" si="0"/>
        <v>52</v>
      </c>
      <c r="J31" s="10" t="str">
        <f t="shared" si="3"/>
        <v xml:space="preserve"> </v>
      </c>
      <c r="K31" s="10">
        <f t="shared" si="1"/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'[10]22nd'!$AC$34</f>
        <v>2.2999999999999998</v>
      </c>
      <c r="C32" s="10">
        <f>'[10]22nd'!$AC$35</f>
        <v>1.1000000000000001</v>
      </c>
      <c r="D32" s="10">
        <f>'[10]22nd'!$AC$36</f>
        <v>1.7153846153846155</v>
      </c>
      <c r="E32" s="11">
        <f>'[10]22nd'!$X$38</f>
        <v>0</v>
      </c>
      <c r="F32" s="11"/>
      <c r="G32" s="2">
        <f>'[10]22nd'!$U$38</f>
        <v>75</v>
      </c>
      <c r="H32" s="2">
        <f>'[10]22nd'!$V$38</f>
        <v>49</v>
      </c>
      <c r="I32" s="10">
        <f t="shared" si="0"/>
        <v>62</v>
      </c>
      <c r="J32" s="10" t="str">
        <f t="shared" si="3"/>
        <v xml:space="preserve"> </v>
      </c>
      <c r="K32" s="10">
        <f t="shared" si="1"/>
        <v>3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'[10]23rd'!$AC$34</f>
        <v>1.9</v>
      </c>
      <c r="C33" s="10">
        <f>'[10]23rd'!$AC$35</f>
        <v>1</v>
      </c>
      <c r="D33" s="10">
        <f>'[10]23rd'!$AC$36</f>
        <v>1.3769230769230771</v>
      </c>
      <c r="E33" s="11">
        <f>'[10]23rd'!$X$38</f>
        <v>0</v>
      </c>
      <c r="F33" s="11"/>
      <c r="G33" s="2">
        <f>'[10]23rd'!$U$38</f>
        <v>65</v>
      </c>
      <c r="H33" s="2">
        <f>'[10]23rd'!$V$38</f>
        <v>54</v>
      </c>
      <c r="I33" s="10">
        <f t="shared" si="0"/>
        <v>59.5</v>
      </c>
      <c r="J33" s="10" t="str">
        <f t="shared" si="3"/>
        <v xml:space="preserve"> </v>
      </c>
      <c r="K33" s="10">
        <f t="shared" si="1"/>
        <v>5.5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'[10]24th'!$AC$34</f>
        <v>2.4</v>
      </c>
      <c r="C34" s="10">
        <f>'[10]24th'!$AC$35</f>
        <v>1.2</v>
      </c>
      <c r="D34" s="10">
        <f>'[10]24th'!$AC$36</f>
        <v>1.8538461538461537</v>
      </c>
      <c r="E34" s="11">
        <f>'[10]24th'!$X$38</f>
        <v>0</v>
      </c>
      <c r="F34" s="2"/>
      <c r="G34" s="2">
        <f>'[10]24th'!$U$38</f>
        <v>74</v>
      </c>
      <c r="H34" s="2">
        <f>'[10]24th'!$V$38</f>
        <v>38</v>
      </c>
      <c r="I34" s="10">
        <f t="shared" si="0"/>
        <v>56</v>
      </c>
      <c r="J34" s="10" t="str">
        <f t="shared" si="3"/>
        <v xml:space="preserve"> </v>
      </c>
      <c r="K34" s="10">
        <f t="shared" si="1"/>
        <v>9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'[10]25th'!$AC$34</f>
        <v>2.5</v>
      </c>
      <c r="C35" s="10">
        <f>'[10]25th'!$AC$35</f>
        <v>1.3</v>
      </c>
      <c r="D35" s="10">
        <f>'[10]25th'!$AC$36</f>
        <v>1.9230769230769231</v>
      </c>
      <c r="E35" s="11">
        <f>'[10]25th'!$X$38</f>
        <v>0</v>
      </c>
      <c r="F35" s="11"/>
      <c r="G35" s="2">
        <f>'[10]25th'!$U$38</f>
        <v>66</v>
      </c>
      <c r="H35" s="2">
        <f>'[10]25th'!$V$38</f>
        <v>51</v>
      </c>
      <c r="I35" s="10">
        <f t="shared" si="0"/>
        <v>58.5</v>
      </c>
      <c r="J35" s="10" t="str">
        <f t="shared" si="3"/>
        <v xml:space="preserve"> </v>
      </c>
      <c r="K35" s="10">
        <f t="shared" si="1"/>
        <v>6.5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'[10]26th'!$AC$34</f>
        <v>2.4</v>
      </c>
      <c r="C36" s="10">
        <f>'[10]26th'!$AC$35</f>
        <v>1.5</v>
      </c>
      <c r="D36" s="10">
        <f>'[10]26th'!$AC$36</f>
        <v>1.8615384615384616</v>
      </c>
      <c r="E36" s="11">
        <f>'[10]26th'!$X$38</f>
        <v>0.04</v>
      </c>
      <c r="F36" s="11"/>
      <c r="G36" s="2">
        <f>'[10]26th'!$U$38</f>
        <v>77</v>
      </c>
      <c r="H36" s="2">
        <f>'[10]26th'!$V$38</f>
        <v>60</v>
      </c>
      <c r="I36" s="10">
        <f t="shared" si="0"/>
        <v>68.5</v>
      </c>
      <c r="J36" s="10">
        <f t="shared" si="3"/>
        <v>3.5</v>
      </c>
      <c r="K36" s="10" t="str">
        <f t="shared" si="1"/>
        <v xml:space="preserve"> 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'[10]27th'!$AC$34</f>
        <v>2.8</v>
      </c>
      <c r="C37" s="10">
        <f>'[10]27th'!$AC$35</f>
        <v>1.3</v>
      </c>
      <c r="D37" s="10">
        <f>'[10]27th'!$AC$36</f>
        <v>1.9307692307692306</v>
      </c>
      <c r="E37" s="11">
        <f>'[10]27th'!$X$38</f>
        <v>0</v>
      </c>
      <c r="F37" s="11"/>
      <c r="G37" s="2">
        <f>'[10]27th'!$U$38</f>
        <v>74</v>
      </c>
      <c r="H37" s="2">
        <f>'[10]27th'!$V$38</f>
        <v>56</v>
      </c>
      <c r="I37" s="10">
        <f t="shared" si="0"/>
        <v>65</v>
      </c>
      <c r="J37" s="10" t="str">
        <f t="shared" si="3"/>
        <v xml:space="preserve"> </v>
      </c>
      <c r="K37" s="10" t="str">
        <f t="shared" si="1"/>
        <v xml:space="preserve"> 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'[10]28th'!$AC$34</f>
        <v>2.6</v>
      </c>
      <c r="C38" s="10">
        <f>'[10]28th'!$AC$35</f>
        <v>1.6</v>
      </c>
      <c r="D38" s="10">
        <f>'[10]28th'!$AC$36</f>
        <v>2.0923076923076924</v>
      </c>
      <c r="E38" s="11">
        <f>'[10]28th'!$X$38</f>
        <v>0.25</v>
      </c>
      <c r="F38" s="11"/>
      <c r="G38" s="2">
        <f>'[10]28th'!$U$38</f>
        <v>64</v>
      </c>
      <c r="H38" s="2">
        <f>'[10]28th'!$V$38</f>
        <v>52</v>
      </c>
      <c r="I38" s="10">
        <f t="shared" si="0"/>
        <v>58</v>
      </c>
      <c r="J38" s="10" t="str">
        <f t="shared" si="3"/>
        <v xml:space="preserve"> </v>
      </c>
      <c r="K38" s="10">
        <f t="shared" si="1"/>
        <v>7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'[10]29th'!$AC$34</f>
        <v>2.8</v>
      </c>
      <c r="C39" s="10">
        <f>'[10]29th'!$AC$35</f>
        <v>1.9</v>
      </c>
      <c r="D39" s="10">
        <f>'[10]29th'!$AC$36</f>
        <v>2.2769230769230773</v>
      </c>
      <c r="E39" s="11">
        <f>'[10]29th'!$X$38</f>
        <v>0.16</v>
      </c>
      <c r="F39" s="11"/>
      <c r="G39" s="2">
        <f>'[10]29th'!$U$38</f>
        <v>72</v>
      </c>
      <c r="H39" s="2">
        <f>'[10]29th'!$V$38</f>
        <v>52</v>
      </c>
      <c r="I39" s="10">
        <f t="shared" si="0"/>
        <v>62</v>
      </c>
      <c r="J39" s="10" t="str">
        <f t="shared" si="3"/>
        <v xml:space="preserve"> </v>
      </c>
      <c r="K39" s="10">
        <f t="shared" si="1"/>
        <v>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'[10]30th'!$AC$34</f>
        <v>2.6</v>
      </c>
      <c r="C40" s="10">
        <f>'[10]30th'!$AC$35</f>
        <v>1.7</v>
      </c>
      <c r="D40" s="10">
        <f>'[10]30th'!$AC$36</f>
        <v>2.1769230769230767</v>
      </c>
      <c r="E40" s="11">
        <f>'[10]30th'!$X$38</f>
        <v>0</v>
      </c>
      <c r="F40" s="11"/>
      <c r="G40" s="2">
        <f>'[10]30th'!$U$38</f>
        <v>69</v>
      </c>
      <c r="H40" s="2">
        <f>'[10]30th'!$V$38</f>
        <v>48</v>
      </c>
      <c r="I40" s="10">
        <f t="shared" si="0"/>
        <v>58.5</v>
      </c>
      <c r="J40" s="10" t="str">
        <f t="shared" si="3"/>
        <v xml:space="preserve"> </v>
      </c>
      <c r="K40" s="10">
        <f t="shared" si="1"/>
        <v>6.5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'[10]31st'!$AC$34</f>
        <v>2.8</v>
      </c>
      <c r="C41" s="10">
        <f>'[10]31st'!$AC$35</f>
        <v>1.7</v>
      </c>
      <c r="D41" s="10">
        <f>'[10]31st'!$AC$36</f>
        <v>2.2615384615384615</v>
      </c>
      <c r="E41" s="11">
        <f>'[10]31st'!$X$38</f>
        <v>0</v>
      </c>
      <c r="F41" s="11"/>
      <c r="G41" s="2">
        <f>'[10]31st'!$U$38</f>
        <v>78</v>
      </c>
      <c r="H41" s="2">
        <f>'[10]31st'!$V$38</f>
        <v>54</v>
      </c>
      <c r="I41" s="10">
        <f t="shared" si="0"/>
        <v>66</v>
      </c>
      <c r="J41" s="10">
        <f t="shared" si="3"/>
        <v>1</v>
      </c>
      <c r="K41" s="10" t="str">
        <f t="shared" si="1"/>
        <v xml:space="preserve"> 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0.84</v>
      </c>
      <c r="F43" s="44"/>
      <c r="G43" s="45">
        <f>SUM(G11:G41)</f>
        <v>2237</v>
      </c>
      <c r="H43" s="45">
        <f>SUM(H11:H41)</f>
        <v>1545</v>
      </c>
      <c r="I43" s="40">
        <f>SUM(I11:I41)</f>
        <v>1891</v>
      </c>
      <c r="J43" s="40">
        <f>SUM(J11:J41)</f>
        <v>21.5</v>
      </c>
      <c r="K43" s="40">
        <f>SUM(K11:K41)</f>
        <v>145.5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5.9</v>
      </c>
      <c r="C45" s="40"/>
      <c r="D45" s="40"/>
      <c r="E45" s="41">
        <f>MAX(E11:E41)</f>
        <v>0.35</v>
      </c>
      <c r="F45" s="32"/>
      <c r="G45" s="45">
        <f>MAX(G11:G41)</f>
        <v>82</v>
      </c>
      <c r="H45" s="45"/>
      <c r="I45" s="45"/>
      <c r="J45" s="40">
        <f>MAX(J11:J41)</f>
        <v>5.5</v>
      </c>
      <c r="K45" s="40">
        <f>MAX(K11:K41)</f>
        <v>18.5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0.8</v>
      </c>
      <c r="D46" s="40"/>
      <c r="E46" s="41">
        <f>MIN(E11:E41)</f>
        <v>0</v>
      </c>
      <c r="F46" s="32"/>
      <c r="G46" s="45"/>
      <c r="H46" s="45">
        <f>MIN(H11:H41)</f>
        <v>34</v>
      </c>
      <c r="I46" s="45"/>
      <c r="J46" s="40">
        <f>MIN(J11:J41)</f>
        <v>1</v>
      </c>
      <c r="K46" s="40">
        <f>MIN(K11:K41)</f>
        <v>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2.5276228287841191</v>
      </c>
      <c r="E47" s="41">
        <f>AVERAGE(E11:E41)</f>
        <v>2.7096774193548386E-2</v>
      </c>
      <c r="F47" s="32"/>
      <c r="G47" s="45"/>
      <c r="H47" s="45"/>
      <c r="I47" s="40">
        <f>AVERAGE(I11:I41)</f>
        <v>61</v>
      </c>
      <c r="J47" s="40">
        <f>AVERAGE(J11:J41)</f>
        <v>2.6875</v>
      </c>
      <c r="K47" s="40">
        <f>AVERAGE(K11:K41)</f>
        <v>6.9285714285714288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48"/>
      <c r="B49" s="49"/>
      <c r="C49" s="49"/>
      <c r="D49" s="49"/>
      <c r="E49" s="49"/>
      <c r="F49" s="4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3" t="s">
        <v>22</v>
      </c>
      <c r="B51" s="32" t="s">
        <v>22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79" spans="1:1">
      <c r="A179" s="33"/>
    </row>
    <row r="191" spans="1: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29" priority="9" stopIfTrue="1" operator="equal">
      <formula>0</formula>
    </cfRule>
    <cfRule type="cellIs" dxfId="28" priority="10" stopIfTrue="1" operator="equal">
      <formula>0</formula>
    </cfRule>
  </conditionalFormatting>
  <conditionalFormatting sqref="E11:E41">
    <cfRule type="cellIs" dxfId="27" priority="7" stopIfTrue="1" operator="equal">
      <formula>0</formula>
    </cfRule>
    <cfRule type="cellIs" dxfId="26" priority="8" stopIfTrue="1" operator="equal">
      <formula>0</formula>
    </cfRule>
  </conditionalFormatting>
  <conditionalFormatting sqref="E11:E41">
    <cfRule type="cellIs" dxfId="25" priority="5" stopIfTrue="1" operator="equal">
      <formula>0</formula>
    </cfRule>
    <cfRule type="cellIs" dxfId="24" priority="6" stopIfTrue="1" operator="equal">
      <formula>0</formula>
    </cfRule>
  </conditionalFormatting>
  <conditionalFormatting sqref="E11:E41">
    <cfRule type="cellIs" dxfId="23" priority="3" stopIfTrue="1" operator="equal">
      <formula>0</formula>
    </cfRule>
    <cfRule type="cellIs" dxfId="22" priority="4" stopIfTrue="1" operator="equal">
      <formula>0</formula>
    </cfRule>
  </conditionalFormatting>
  <conditionalFormatting sqref="E11:E41">
    <cfRule type="cellIs" dxfId="21" priority="1" stopIfTrue="1" operator="equal">
      <formula>0</formula>
    </cfRule>
    <cfRule type="cellIs" dxfId="20" priority="2" stopIfTrue="1" operator="equal">
      <formula>0</formula>
    </cfRule>
  </conditionalFormatting>
  <pageMargins left="0.75" right="0" top="0.5" bottom="0" header="0.51180555555555562" footer="0.51180555555555562"/>
  <pageSetup scale="9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695"/>
  <sheetViews>
    <sheetView showGridLines="0" topLeftCell="A4" workbookViewId="0">
      <pane ySplit="6" topLeftCell="A10" activePane="bottomLeft" state="frozen"/>
      <selection activeCell="B11" sqref="B11:I41"/>
      <selection pane="bottomLeft" activeCell="B7" sqref="B7"/>
    </sheetView>
  </sheetViews>
  <sheetFormatPr defaultColWidth="9.77734375" defaultRowHeight="15.75"/>
  <cols>
    <col min="1" max="1" width="6.77734375" style="31" customWidth="1"/>
    <col min="2" max="3" width="5.77734375" style="31" customWidth="1"/>
    <col min="4" max="4" width="6.886718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35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2022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'[11]1st'!$AC$34</f>
        <v>2.6</v>
      </c>
      <c r="C11" s="10">
        <f>'[11]1st'!$AC$35</f>
        <v>1.4</v>
      </c>
      <c r="D11" s="10">
        <f>'[11]1st'!$AC$36</f>
        <v>1.9769230769230766</v>
      </c>
      <c r="E11" s="11">
        <f>'[11]1st'!$X$38</f>
        <v>1.8</v>
      </c>
      <c r="F11" s="11"/>
      <c r="G11" s="2">
        <f>'[11]1st'!$U$38</f>
        <v>76</v>
      </c>
      <c r="H11" s="2">
        <f>'[11]1st'!$V$38</f>
        <v>58</v>
      </c>
      <c r="I11" s="10">
        <f t="shared" ref="I11:I40" si="0">AVERAGE(G11:H11)</f>
        <v>67</v>
      </c>
      <c r="J11" s="10">
        <f>IF((I11-65)&lt;=0," ",I11-65)</f>
        <v>2</v>
      </c>
      <c r="K11" s="10" t="str">
        <f t="shared" ref="K11:K40" si="1">IF((65-I11)&lt;=0," ",65-I11)</f>
        <v xml:space="preserve"> 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'[11]2nd'!$AC$34</f>
        <v>2.6</v>
      </c>
      <c r="C12" s="10">
        <f>'[11]2nd'!$AC$35</f>
        <v>1.2</v>
      </c>
      <c r="D12" s="10">
        <f>'[11]2nd'!$AC$36</f>
        <v>1.875</v>
      </c>
      <c r="E12" s="11">
        <f>'[11]2nd'!$X$38</f>
        <v>0</v>
      </c>
      <c r="F12" s="11"/>
      <c r="G12" s="2">
        <f>'[11]2nd'!$U$38</f>
        <v>71</v>
      </c>
      <c r="H12" s="2">
        <f>'[11]2nd'!$V$38</f>
        <v>53</v>
      </c>
      <c r="I12" s="10">
        <f t="shared" si="0"/>
        <v>62</v>
      </c>
      <c r="J12" s="10" t="str">
        <f t="shared" ref="J12:J40" si="3">IF((I12-65)&lt;=0," ",I12-65)</f>
        <v xml:space="preserve"> </v>
      </c>
      <c r="K12" s="10">
        <f t="shared" si="1"/>
        <v>3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'[11]3rd'!$AC$34</f>
        <v>2.8</v>
      </c>
      <c r="C13" s="10">
        <f>'[11]3rd'!$AC$35</f>
        <v>1.9</v>
      </c>
      <c r="D13" s="10">
        <f>'[11]3rd'!$AC$36</f>
        <v>2.3384615384615381</v>
      </c>
      <c r="E13" s="11">
        <f>'[11]3rd'!$X$38</f>
        <v>0</v>
      </c>
      <c r="F13" s="11"/>
      <c r="G13" s="2">
        <f>'[11]3rd'!$U$38</f>
        <v>71</v>
      </c>
      <c r="H13" s="2">
        <f>'[11]3rd'!$V$38</f>
        <v>55</v>
      </c>
      <c r="I13" s="10">
        <f t="shared" si="0"/>
        <v>63</v>
      </c>
      <c r="J13" s="10" t="str">
        <f t="shared" si="3"/>
        <v xml:space="preserve"> </v>
      </c>
      <c r="K13" s="10">
        <f t="shared" si="1"/>
        <v>2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'[11]4th'!$AC$34</f>
        <v>2.6</v>
      </c>
      <c r="C14" s="10">
        <f>'[11]4th'!$AC$35</f>
        <v>1.9</v>
      </c>
      <c r="D14" s="10">
        <f>'[11]4th'!$AC$36</f>
        <v>2.2461538461538462</v>
      </c>
      <c r="E14" s="11">
        <f>'[11]4th'!$X$38</f>
        <v>0.05</v>
      </c>
      <c r="F14" s="2"/>
      <c r="G14" s="2">
        <f>'[11]4th'!$U$38</f>
        <v>80</v>
      </c>
      <c r="H14" s="2">
        <f>'[11]4th'!$V$38</f>
        <v>55</v>
      </c>
      <c r="I14" s="10">
        <f t="shared" si="0"/>
        <v>67.5</v>
      </c>
      <c r="J14" s="10">
        <f t="shared" si="3"/>
        <v>2.5</v>
      </c>
      <c r="K14" s="10" t="str">
        <f t="shared" si="1"/>
        <v xml:space="preserve"> 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'[11]5th'!$AC$34</f>
        <v>2.8</v>
      </c>
      <c r="C15" s="10">
        <f>'[11]5th'!$AC$35</f>
        <v>1.7</v>
      </c>
      <c r="D15" s="10">
        <f>'[11]5th'!$AC$36</f>
        <v>2.1892307692307691</v>
      </c>
      <c r="E15" s="11">
        <f>'[11]5th'!$X$38</f>
        <v>0</v>
      </c>
      <c r="F15" s="11"/>
      <c r="G15" s="2">
        <f>'[11]5th'!$U$38</f>
        <v>81</v>
      </c>
      <c r="H15" s="2">
        <f>'[11]5th'!$V$38</f>
        <v>55</v>
      </c>
      <c r="I15" s="10">
        <f t="shared" si="0"/>
        <v>68</v>
      </c>
      <c r="J15" s="10">
        <f t="shared" si="3"/>
        <v>3</v>
      </c>
      <c r="K15" s="10" t="str">
        <f t="shared" si="1"/>
        <v xml:space="preserve"> 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'[11]6th'!$AC$34</f>
        <v>2.6</v>
      </c>
      <c r="C16" s="10">
        <f>'[11]6th'!$AC$35</f>
        <v>1.5</v>
      </c>
      <c r="D16" s="10">
        <f>'[11]6th'!$AC$36</f>
        <v>2.1307692307692307</v>
      </c>
      <c r="E16" s="11">
        <f>'[11]6th'!$X$38</f>
        <v>0</v>
      </c>
      <c r="F16" s="11"/>
      <c r="G16" s="2">
        <f>'[11]6th'!$U$38</f>
        <v>83</v>
      </c>
      <c r="H16" s="2">
        <f>'[11]6th'!$V$38</f>
        <v>62</v>
      </c>
      <c r="I16" s="10">
        <f t="shared" si="0"/>
        <v>72.5</v>
      </c>
      <c r="J16" s="10">
        <f t="shared" si="3"/>
        <v>7.5</v>
      </c>
      <c r="K16" s="10" t="str">
        <f t="shared" si="1"/>
        <v xml:space="preserve"> 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'[11]7th'!$AC$34</f>
        <v>2.6</v>
      </c>
      <c r="C17" s="10">
        <f>'[11]7th'!$AC$35</f>
        <v>1.5</v>
      </c>
      <c r="D17" s="10">
        <f>'[11]7th'!$AC$36</f>
        <v>1.9923076923076921</v>
      </c>
      <c r="E17" s="11">
        <f>'[11]7th'!$X$38</f>
        <v>0.02</v>
      </c>
      <c r="F17" s="11"/>
      <c r="G17" s="2">
        <f>'[11]7th'!$U$38</f>
        <v>82</v>
      </c>
      <c r="H17" s="2">
        <f>'[11]7th'!$V$38</f>
        <v>58</v>
      </c>
      <c r="I17" s="10">
        <f t="shared" si="0"/>
        <v>70</v>
      </c>
      <c r="J17" s="10">
        <f t="shared" si="3"/>
        <v>5</v>
      </c>
      <c r="K17" s="10" t="str">
        <f t="shared" si="1"/>
        <v xml:space="preserve"> 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'[11]8th'!$AC$34</f>
        <v>3</v>
      </c>
      <c r="C18" s="10">
        <f>'[11]8th'!$AC$35</f>
        <v>1.5</v>
      </c>
      <c r="D18" s="10">
        <f>'[11]8th'!$AC$36</f>
        <v>2.2230769230769232</v>
      </c>
      <c r="E18" s="11">
        <f>'[11]8th'!$X$38</f>
        <v>0</v>
      </c>
      <c r="F18" s="12"/>
      <c r="G18" s="2">
        <f>'[11]8th'!$U$38</f>
        <v>65</v>
      </c>
      <c r="H18" s="2">
        <f>'[11]8th'!$V$38</f>
        <v>49</v>
      </c>
      <c r="I18" s="10">
        <f t="shared" si="0"/>
        <v>57</v>
      </c>
      <c r="J18" s="10" t="str">
        <f t="shared" si="3"/>
        <v xml:space="preserve"> </v>
      </c>
      <c r="K18" s="10">
        <f t="shared" si="1"/>
        <v>8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'[11]9th'!$AC$34</f>
        <v>3.1</v>
      </c>
      <c r="C19" s="10">
        <f>'[11]9th'!$AC$35</f>
        <v>2.1</v>
      </c>
      <c r="D19" s="10">
        <f>'[11]9th'!$AC$36</f>
        <v>2.5538461538461541</v>
      </c>
      <c r="E19" s="11">
        <f>'[11]9th'!$X$38</f>
        <v>0</v>
      </c>
      <c r="F19" s="11"/>
      <c r="G19" s="2">
        <f>'[11]9th'!$U$38</f>
        <v>66</v>
      </c>
      <c r="H19" s="2">
        <f>'[11]9th'!$V$38</f>
        <v>48</v>
      </c>
      <c r="I19" s="10">
        <f t="shared" si="0"/>
        <v>57</v>
      </c>
      <c r="J19" s="10" t="str">
        <f t="shared" si="3"/>
        <v xml:space="preserve"> </v>
      </c>
      <c r="K19" s="10">
        <f t="shared" si="1"/>
        <v>8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'[11]10th'!$AC$34</f>
        <v>3</v>
      </c>
      <c r="C20" s="10">
        <f>'[11]10th'!$AC$35</f>
        <v>2</v>
      </c>
      <c r="D20" s="10">
        <f>'[11]10th'!$AC$36</f>
        <v>2.5076923076923077</v>
      </c>
      <c r="E20" s="11">
        <f>'[11]10th'!$X$38</f>
        <v>0.4</v>
      </c>
      <c r="F20" s="2"/>
      <c r="G20" s="2">
        <f>'[11]10th'!$U$38</f>
        <v>74</v>
      </c>
      <c r="H20" s="2">
        <f>'[11]10th'!$V$38</f>
        <v>56</v>
      </c>
      <c r="I20" s="10">
        <f t="shared" si="0"/>
        <v>65</v>
      </c>
      <c r="J20" s="10" t="str">
        <f t="shared" si="3"/>
        <v xml:space="preserve"> </v>
      </c>
      <c r="K20" s="10" t="str">
        <f t="shared" si="1"/>
        <v xml:space="preserve"> 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'[11]11th'!$AC$34</f>
        <v>2.8</v>
      </c>
      <c r="C21" s="10">
        <f>'[11]11th'!$AC$35</f>
        <v>2.2999999999999998</v>
      </c>
      <c r="D21" s="10">
        <f>'[11]11th'!$AC$36</f>
        <v>2.569230769230769</v>
      </c>
      <c r="E21" s="11">
        <f>'[11]11th'!$X$38</f>
        <v>0.62</v>
      </c>
      <c r="F21" s="11"/>
      <c r="G21" s="2">
        <f>'[11]11th'!$U$38</f>
        <v>80</v>
      </c>
      <c r="H21" s="2">
        <f>'[11]11th'!$V$38</f>
        <v>67</v>
      </c>
      <c r="I21" s="10">
        <f t="shared" si="0"/>
        <v>73.5</v>
      </c>
      <c r="J21" s="10">
        <f t="shared" si="3"/>
        <v>8.5</v>
      </c>
      <c r="K21" s="10" t="str">
        <f t="shared" si="1"/>
        <v xml:space="preserve"> 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'[11]12th'!$AC$34</f>
        <v>2.5</v>
      </c>
      <c r="C22" s="10">
        <f>'[11]12th'!$AC$35</f>
        <v>1.3</v>
      </c>
      <c r="D22" s="10">
        <f>'[11]12th'!$AC$36</f>
        <v>2.0153846153846153</v>
      </c>
      <c r="E22" s="11">
        <f>'[11]12th'!$X$38</f>
        <v>0.01</v>
      </c>
      <c r="F22" s="11"/>
      <c r="G22" s="2">
        <f>'[11]12th'!$U$38</f>
        <v>75</v>
      </c>
      <c r="H22" s="2">
        <f>'[11]12th'!$V$38</f>
        <v>65</v>
      </c>
      <c r="I22" s="10">
        <f t="shared" si="0"/>
        <v>70</v>
      </c>
      <c r="J22" s="10">
        <f t="shared" si="3"/>
        <v>5</v>
      </c>
      <c r="K22" s="10" t="str">
        <f t="shared" si="1"/>
        <v xml:space="preserve"> 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'[11]13th'!$AC$34</f>
        <v>2.4</v>
      </c>
      <c r="C23" s="10">
        <f>'[11]13th'!$AC$35</f>
        <v>1</v>
      </c>
      <c r="D23" s="10">
        <f>'[11]13th'!$AC$36</f>
        <v>1.7538461538461538</v>
      </c>
      <c r="E23" s="11">
        <f>'[11]13th'!$X$38</f>
        <v>0.05</v>
      </c>
      <c r="F23" s="11"/>
      <c r="G23" s="2">
        <f>'[11]13th'!$U$38</f>
        <v>67</v>
      </c>
      <c r="H23" s="2">
        <f>'[11]13th'!$V$38</f>
        <v>42</v>
      </c>
      <c r="I23" s="10">
        <f t="shared" si="0"/>
        <v>54.5</v>
      </c>
      <c r="J23" s="10" t="str">
        <f t="shared" si="3"/>
        <v xml:space="preserve"> </v>
      </c>
      <c r="K23" s="10">
        <f t="shared" si="1"/>
        <v>10.5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'[11]14th'!$AC$34</f>
        <v>2.7</v>
      </c>
      <c r="C24" s="10">
        <f>'[11]14th'!$AC$35</f>
        <v>1.7</v>
      </c>
      <c r="D24" s="10">
        <f>'[11]14th'!$AC$36</f>
        <v>2.1230769230769231</v>
      </c>
      <c r="E24" s="11">
        <f>'[11]14th'!$X$38</f>
        <v>0</v>
      </c>
      <c r="F24" s="11"/>
      <c r="G24" s="2">
        <f>'[11]14th'!$U$38</f>
        <v>67</v>
      </c>
      <c r="H24" s="2">
        <f>'[11]14th'!$V$38</f>
        <v>35</v>
      </c>
      <c r="I24" s="10">
        <f t="shared" si="0"/>
        <v>51</v>
      </c>
      <c r="J24" s="10" t="str">
        <f t="shared" si="3"/>
        <v xml:space="preserve"> </v>
      </c>
      <c r="K24" s="10">
        <f t="shared" si="1"/>
        <v>14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'[11]15th'!$AC$34</f>
        <v>2.8</v>
      </c>
      <c r="C25" s="10">
        <f>'[11]15th'!$AC$35</f>
        <v>2.1</v>
      </c>
      <c r="D25" s="10">
        <f>'[11]15th'!$AC$36</f>
        <v>2.4153846153846152</v>
      </c>
      <c r="E25" s="11">
        <f>'[11]15th'!$X$38</f>
        <v>0.7</v>
      </c>
      <c r="F25" s="11"/>
      <c r="G25" s="2">
        <f>'[11]15th'!$U$38</f>
        <v>66</v>
      </c>
      <c r="H25" s="2">
        <f>'[11]15th'!$V$38</f>
        <v>38</v>
      </c>
      <c r="I25" s="10">
        <f t="shared" si="0"/>
        <v>52</v>
      </c>
      <c r="J25" s="10" t="str">
        <f t="shared" si="3"/>
        <v xml:space="preserve"> </v>
      </c>
      <c r="K25" s="10">
        <f t="shared" si="1"/>
        <v>13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'[11]16th'!$AC$34</f>
        <v>2.8</v>
      </c>
      <c r="C26" s="10">
        <f>'[11]16th'!$AC$35</f>
        <v>2.2000000000000002</v>
      </c>
      <c r="D26" s="10">
        <f>'[11]16th'!$AC$36</f>
        <v>2.476923076923077</v>
      </c>
      <c r="E26" s="11">
        <f>'[11]16th'!$X$38</f>
        <v>0</v>
      </c>
      <c r="F26" s="11"/>
      <c r="G26" s="2">
        <f>'[11]16th'!$U$38</f>
        <v>59</v>
      </c>
      <c r="H26" s="2">
        <f>'[11]16th'!$V$38</f>
        <v>44</v>
      </c>
      <c r="I26" s="10">
        <f t="shared" si="0"/>
        <v>51.5</v>
      </c>
      <c r="J26" s="10" t="str">
        <f t="shared" si="3"/>
        <v xml:space="preserve"> </v>
      </c>
      <c r="K26" s="10">
        <f t="shared" si="1"/>
        <v>13.5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'[11]17th'!$AC$34</f>
        <v>2.6</v>
      </c>
      <c r="C27" s="10">
        <f>'[11]17th'!$AC$35</f>
        <v>1.9</v>
      </c>
      <c r="D27" s="10">
        <f>'[11]17th'!$AC$36</f>
        <v>2.1692307692307691</v>
      </c>
      <c r="E27" s="11">
        <f>'[11]17th'!$X$38</f>
        <v>0</v>
      </c>
      <c r="F27" s="2"/>
      <c r="G27" s="2">
        <f>'[11]17th'!$U$38</f>
        <v>51</v>
      </c>
      <c r="H27" s="2">
        <f>'[11]17th'!$V$38</f>
        <v>33</v>
      </c>
      <c r="I27" s="10">
        <f t="shared" si="0"/>
        <v>42</v>
      </c>
      <c r="J27" s="10" t="str">
        <f t="shared" si="3"/>
        <v xml:space="preserve"> </v>
      </c>
      <c r="K27" s="10">
        <f t="shared" si="1"/>
        <v>23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'[11]18th'!$AC$34</f>
        <v>2.4</v>
      </c>
      <c r="C28" s="10">
        <f>'[11]18th'!$AC$35</f>
        <v>1.6</v>
      </c>
      <c r="D28" s="10">
        <f>'[11]18th'!$AC$36</f>
        <v>2.0538461538461537</v>
      </c>
      <c r="E28" s="11">
        <f>'[11]18th'!$X$38</f>
        <v>0</v>
      </c>
      <c r="F28" s="11"/>
      <c r="G28" s="2">
        <f>'[11]18th'!$U$38</f>
        <v>52</v>
      </c>
      <c r="H28" s="2">
        <f>'[11]18th'!$V$38</f>
        <v>28</v>
      </c>
      <c r="I28" s="10">
        <f t="shared" si="0"/>
        <v>40</v>
      </c>
      <c r="J28" s="10" t="str">
        <f t="shared" si="3"/>
        <v xml:space="preserve"> </v>
      </c>
      <c r="K28" s="10">
        <f t="shared" si="1"/>
        <v>25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'[11]19th'!$AC$34</f>
        <v>2.1</v>
      </c>
      <c r="C29" s="10">
        <f>'[11]19th'!$AC$35</f>
        <v>1.5</v>
      </c>
      <c r="D29" s="10">
        <f>'[11]19th'!$AC$36</f>
        <v>1.7384615384615385</v>
      </c>
      <c r="E29" s="11">
        <f>'[11]19th'!$X$38</f>
        <v>0</v>
      </c>
      <c r="F29" s="11"/>
      <c r="G29" s="2">
        <f>'[11]19th'!$U$38</f>
        <v>59</v>
      </c>
      <c r="H29" s="2">
        <f>'[11]19th'!$V$38</f>
        <v>32</v>
      </c>
      <c r="I29" s="10">
        <f t="shared" si="0"/>
        <v>45.5</v>
      </c>
      <c r="J29" s="10" t="str">
        <f t="shared" si="3"/>
        <v xml:space="preserve"> </v>
      </c>
      <c r="K29" s="10">
        <f t="shared" si="1"/>
        <v>19.5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'[11]20th'!$AC$34</f>
        <v>1.8</v>
      </c>
      <c r="C30" s="10">
        <f>'[11]20th'!$AC$35</f>
        <v>0.8</v>
      </c>
      <c r="D30" s="10">
        <f>'[11]20th'!$AC$36</f>
        <v>1.2</v>
      </c>
      <c r="E30" s="11">
        <f>'[11]20th'!$X$38</f>
        <v>0</v>
      </c>
      <c r="F30" s="11"/>
      <c r="G30" s="2">
        <f>'[11]20th'!$U$38</f>
        <v>49</v>
      </c>
      <c r="H30" s="2">
        <f>'[11]20th'!$V$38</f>
        <v>32</v>
      </c>
      <c r="I30" s="10">
        <f t="shared" si="0"/>
        <v>40.5</v>
      </c>
      <c r="J30" s="10" t="str">
        <f t="shared" si="3"/>
        <v xml:space="preserve"> </v>
      </c>
      <c r="K30" s="10">
        <f t="shared" si="1"/>
        <v>24.5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'[11]21st'!$AC$34</f>
        <v>2.4</v>
      </c>
      <c r="C31" s="10">
        <f>'[11]21st'!$AC$35</f>
        <v>1.2</v>
      </c>
      <c r="D31" s="10">
        <f>'[11]21st'!$AC$36</f>
        <v>1.6461538461538461</v>
      </c>
      <c r="E31" s="11">
        <f>'[11]21st'!$X$38</f>
        <v>0</v>
      </c>
      <c r="F31" s="11"/>
      <c r="G31" s="2">
        <f>'[11]21st'!$U$38</f>
        <v>56</v>
      </c>
      <c r="H31" s="2">
        <f>'[11]21st'!$V$38</f>
        <v>27</v>
      </c>
      <c r="I31" s="10">
        <f t="shared" si="0"/>
        <v>41.5</v>
      </c>
      <c r="J31" s="10" t="str">
        <f t="shared" si="3"/>
        <v xml:space="preserve"> </v>
      </c>
      <c r="K31" s="10">
        <f t="shared" si="1"/>
        <v>23.5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'[11]22nd'!$AC$34</f>
        <v>2.1</v>
      </c>
      <c r="C32" s="10">
        <f>'[11]22nd'!$AC$35</f>
        <v>1</v>
      </c>
      <c r="D32" s="10">
        <f>'[11]22nd'!$AC$36</f>
        <v>1.4892307692307691</v>
      </c>
      <c r="E32" s="11">
        <f>'[11]22nd'!$X$38</f>
        <v>0</v>
      </c>
      <c r="F32" s="11"/>
      <c r="G32" s="2">
        <f>'[11]22nd'!$U$38</f>
        <v>62</v>
      </c>
      <c r="H32" s="2">
        <f>'[11]22nd'!$V$38</f>
        <v>40</v>
      </c>
      <c r="I32" s="10">
        <f t="shared" si="0"/>
        <v>51</v>
      </c>
      <c r="J32" s="10" t="str">
        <f t="shared" si="3"/>
        <v xml:space="preserve"> </v>
      </c>
      <c r="K32" s="10">
        <f t="shared" si="1"/>
        <v>14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'[11]23rd'!$AC$34</f>
        <v>2.1</v>
      </c>
      <c r="C33" s="10">
        <f>'[11]23rd'!$AC$35</f>
        <v>1.1000000000000001</v>
      </c>
      <c r="D33" s="10">
        <f>'[11]23rd'!$AC$36</f>
        <v>1.5384615384615385</v>
      </c>
      <c r="E33" s="11">
        <f>'[11]23rd'!$X$38</f>
        <v>0</v>
      </c>
      <c r="F33" s="11"/>
      <c r="G33" s="2">
        <f>'[11]23rd'!$U$38</f>
        <v>66</v>
      </c>
      <c r="H33" s="2">
        <f>'[11]23rd'!$V$38</f>
        <v>39</v>
      </c>
      <c r="I33" s="10">
        <f t="shared" si="0"/>
        <v>52.5</v>
      </c>
      <c r="J33" s="10" t="str">
        <f t="shared" si="3"/>
        <v xml:space="preserve"> </v>
      </c>
      <c r="K33" s="10">
        <f t="shared" si="1"/>
        <v>12.5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'[11]24th'!$AC$34</f>
        <v>2</v>
      </c>
      <c r="C34" s="10">
        <f>'[11]24th'!$AC$35</f>
        <v>1.2</v>
      </c>
      <c r="D34" s="10">
        <f>'[11]24th'!$AC$36</f>
        <v>1.5384615384615385</v>
      </c>
      <c r="E34" s="11">
        <f>'[11]24th'!$X$38</f>
        <v>0</v>
      </c>
      <c r="F34" s="2"/>
      <c r="G34" s="2">
        <f>'[11]24th'!$U$38</f>
        <v>67</v>
      </c>
      <c r="H34" s="2">
        <f>'[11]24th'!$V$38</f>
        <v>35</v>
      </c>
      <c r="I34" s="10">
        <f t="shared" si="0"/>
        <v>51</v>
      </c>
      <c r="J34" s="10" t="str">
        <f t="shared" si="3"/>
        <v xml:space="preserve"> </v>
      </c>
      <c r="K34" s="10">
        <f t="shared" si="1"/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'[11]25th'!$AC$34</f>
        <v>1.9</v>
      </c>
      <c r="C35" s="10">
        <f>'[11]25th'!$AC$35</f>
        <v>1.3</v>
      </c>
      <c r="D35" s="10">
        <f>'[11]25th'!$AC$36</f>
        <v>1.5307692307692309</v>
      </c>
      <c r="E35" s="11">
        <f>'[11]25th'!$X$38</f>
        <v>0.65</v>
      </c>
      <c r="F35" s="11"/>
      <c r="G35" s="2">
        <f>'[11]25th'!$U$38</f>
        <v>62</v>
      </c>
      <c r="H35" s="2">
        <f>'[11]25th'!$V$38</f>
        <v>52</v>
      </c>
      <c r="I35" s="10">
        <f t="shared" si="0"/>
        <v>57</v>
      </c>
      <c r="J35" s="10" t="str">
        <f t="shared" si="3"/>
        <v xml:space="preserve"> </v>
      </c>
      <c r="K35" s="10">
        <f t="shared" si="1"/>
        <v>8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'[11]26th'!$AC$34</f>
        <v>2.2000000000000002</v>
      </c>
      <c r="C36" s="10">
        <f>'[11]26th'!$AC$35</f>
        <v>1.3</v>
      </c>
      <c r="D36" s="10">
        <f>'[11]26th'!$AC$36</f>
        <v>1.7153846153846151</v>
      </c>
      <c r="E36" s="11">
        <f>'[11]26th'!$X$38</f>
        <v>0</v>
      </c>
      <c r="F36" s="11"/>
      <c r="G36" s="2">
        <f>'[11]26th'!$U$38</f>
        <v>61</v>
      </c>
      <c r="H36" s="2">
        <f>'[11]26th'!$V$38</f>
        <v>38</v>
      </c>
      <c r="I36" s="10">
        <f t="shared" si="0"/>
        <v>49.5</v>
      </c>
      <c r="J36" s="10" t="str">
        <f t="shared" si="3"/>
        <v xml:space="preserve"> </v>
      </c>
      <c r="K36" s="10">
        <f t="shared" si="1"/>
        <v>15.5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'[11]27th'!$AC$34</f>
        <v>2.4</v>
      </c>
      <c r="C37" s="10">
        <f>'[11]27th'!$AC$35</f>
        <v>1.5</v>
      </c>
      <c r="D37" s="10">
        <f>'[11]27th'!$AC$36</f>
        <v>1.9923076923076919</v>
      </c>
      <c r="E37" s="11">
        <f>'[11]27th'!$X$38</f>
        <v>0.03</v>
      </c>
      <c r="F37" s="11"/>
      <c r="G37" s="2">
        <f>'[11]27th'!$U$38</f>
        <v>75</v>
      </c>
      <c r="H37" s="2">
        <f>'[11]27th'!$V$38</f>
        <v>43</v>
      </c>
      <c r="I37" s="10">
        <f t="shared" si="0"/>
        <v>59</v>
      </c>
      <c r="J37" s="10" t="str">
        <f t="shared" si="3"/>
        <v xml:space="preserve"> </v>
      </c>
      <c r="K37" s="10">
        <f t="shared" si="1"/>
        <v>6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'[11]28th'!$AC$34</f>
        <v>3.8</v>
      </c>
      <c r="C38" s="10">
        <f>'[11]28th'!$AC$35</f>
        <v>1.5</v>
      </c>
      <c r="D38" s="10">
        <f>'[11]28th'!$AC$36</f>
        <v>2.2846153846153845</v>
      </c>
      <c r="E38" s="11">
        <f>'[11]28th'!$X$38</f>
        <v>0</v>
      </c>
      <c r="F38" s="11"/>
      <c r="G38" s="2">
        <f>'[11]28th'!$U$38</f>
        <v>68</v>
      </c>
      <c r="H38" s="2">
        <f>'[11]28th'!$V$38</f>
        <v>45</v>
      </c>
      <c r="I38" s="10">
        <f t="shared" si="0"/>
        <v>56.5</v>
      </c>
      <c r="J38" s="10" t="str">
        <f t="shared" si="3"/>
        <v xml:space="preserve"> </v>
      </c>
      <c r="K38" s="10">
        <f t="shared" si="1"/>
        <v>8.5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'[11]29th'!$AC$34</f>
        <v>4.8</v>
      </c>
      <c r="C39" s="10">
        <f>'[11]29th'!$AC$35</f>
        <v>3.8</v>
      </c>
      <c r="D39" s="10">
        <f>'[11]29th'!$AC$36</f>
        <v>4.069230769230769</v>
      </c>
      <c r="E39" s="11">
        <f>'[11]29th'!$X$38</f>
        <v>0</v>
      </c>
      <c r="F39" s="11"/>
      <c r="G39" s="2">
        <f>'[11]29th'!$U$38</f>
        <v>63</v>
      </c>
      <c r="H39" s="2">
        <f>'[11]29th'!$V$38</f>
        <v>38</v>
      </c>
      <c r="I39" s="10">
        <f t="shared" si="0"/>
        <v>50.5</v>
      </c>
      <c r="J39" s="10" t="str">
        <f t="shared" si="3"/>
        <v xml:space="preserve"> </v>
      </c>
      <c r="K39" s="10">
        <f t="shared" si="1"/>
        <v>14.5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'[11]30th'!$AC$34</f>
        <v>6</v>
      </c>
      <c r="C40" s="10">
        <f>'[11]30th'!$AC$35</f>
        <v>4.5999999999999996</v>
      </c>
      <c r="D40" s="10">
        <f>'[11]30th'!$AC$36</f>
        <v>5.203846153846154</v>
      </c>
      <c r="E40" s="11">
        <f>'[11]30th'!$X$38</f>
        <v>0.56999999999999995</v>
      </c>
      <c r="F40" s="11"/>
      <c r="G40" s="2">
        <f>'[11]30th'!$U$38</f>
        <v>64</v>
      </c>
      <c r="H40" s="2">
        <f>'[11]30th'!$V$38</f>
        <v>50</v>
      </c>
      <c r="I40" s="10">
        <f t="shared" si="0"/>
        <v>57</v>
      </c>
      <c r="J40" s="10" t="str">
        <f t="shared" si="3"/>
        <v xml:space="preserve"> </v>
      </c>
      <c r="K40" s="10">
        <f t="shared" si="1"/>
        <v>8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/>
      <c r="B41" s="10"/>
      <c r="C41" s="10"/>
      <c r="D41" s="10"/>
      <c r="E41" s="11" t="str">
        <f>IF('[12]30th'!$X$38=0," ",'[12]30th'!$X$38)</f>
        <v xml:space="preserve"> </v>
      </c>
      <c r="F41" s="11"/>
      <c r="G41" s="2"/>
      <c r="H41" s="2"/>
      <c r="I41" s="10"/>
      <c r="J41" s="10"/>
      <c r="K41" s="10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4.9000000000000004</v>
      </c>
      <c r="F43" s="44"/>
      <c r="G43" s="45">
        <f>SUM(G11:G41)</f>
        <v>2018</v>
      </c>
      <c r="H43" s="45">
        <f>SUM(H11:H41)</f>
        <v>1372</v>
      </c>
      <c r="I43" s="40">
        <f>SUM(I11:I41)</f>
        <v>1695</v>
      </c>
      <c r="J43" s="40">
        <f>SUM(J11:J41)</f>
        <v>33.5</v>
      </c>
      <c r="K43" s="40">
        <f>SUM(K11:K41)</f>
        <v>288.5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6</v>
      </c>
      <c r="C45" s="40"/>
      <c r="D45" s="40"/>
      <c r="E45" s="41">
        <f>MAX(E11:E41)</f>
        <v>1.8</v>
      </c>
      <c r="F45" s="32"/>
      <c r="G45" s="45">
        <f>MAX(G11:G41)</f>
        <v>83</v>
      </c>
      <c r="H45" s="45"/>
      <c r="I45" s="45"/>
      <c r="J45" s="40"/>
      <c r="K45" s="40">
        <f>MAX(K11:K41)</f>
        <v>25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0.8</v>
      </c>
      <c r="D46" s="40"/>
      <c r="E46" s="41">
        <f>MIN(E11:E41)</f>
        <v>0</v>
      </c>
      <c r="F46" s="32"/>
      <c r="G46" s="45"/>
      <c r="H46" s="45">
        <f>MIN(H11:H41)</f>
        <v>27</v>
      </c>
      <c r="I46" s="45"/>
      <c r="J46" s="40"/>
      <c r="K46" s="40">
        <f>MIN(K11:K41)</f>
        <v>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2.1852435897435902</v>
      </c>
      <c r="E47" s="41">
        <f>AVERAGE(E11:E41)</f>
        <v>0.16333333333333336</v>
      </c>
      <c r="F47" s="32"/>
      <c r="G47" s="45"/>
      <c r="H47" s="45"/>
      <c r="I47" s="40">
        <f>AVERAGE(I11:I41)</f>
        <v>56.5</v>
      </c>
      <c r="J47" s="40"/>
      <c r="K47" s="40">
        <f>AVERAGE(K11:K41)</f>
        <v>13.113636363636363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19" priority="9" stopIfTrue="1" operator="equal">
      <formula>0</formula>
    </cfRule>
    <cfRule type="cellIs" dxfId="18" priority="10" stopIfTrue="1" operator="equal">
      <formula>0</formula>
    </cfRule>
  </conditionalFormatting>
  <conditionalFormatting sqref="E11:E41">
    <cfRule type="cellIs" dxfId="17" priority="7" stopIfTrue="1" operator="equal">
      <formula>0</formula>
    </cfRule>
    <cfRule type="cellIs" dxfId="16" priority="8" stopIfTrue="1" operator="equal">
      <formula>0</formula>
    </cfRule>
  </conditionalFormatting>
  <conditionalFormatting sqref="E11:E41">
    <cfRule type="cellIs" dxfId="15" priority="5" stopIfTrue="1" operator="equal">
      <formula>0</formula>
    </cfRule>
    <cfRule type="cellIs" dxfId="14" priority="6" stopIfTrue="1" operator="equal">
      <formula>0</formula>
    </cfRule>
  </conditionalFormatting>
  <conditionalFormatting sqref="E11:E41">
    <cfRule type="cellIs" dxfId="13" priority="3" stopIfTrue="1" operator="equal">
      <formula>0</formula>
    </cfRule>
    <cfRule type="cellIs" dxfId="12" priority="4" stopIfTrue="1" operator="equal">
      <formula>0</formula>
    </cfRule>
  </conditionalFormatting>
  <conditionalFormatting sqref="E11:E41">
    <cfRule type="cellIs" dxfId="11" priority="1" stopIfTrue="1" operator="equal">
      <formula>0</formula>
    </cfRule>
    <cfRule type="cellIs" dxfId="10" priority="2" stopIfTrue="1" operator="equal">
      <formula>0</formula>
    </cfRule>
  </conditionalFormatting>
  <pageMargins left="0.75" right="0" top="0.5" bottom="0" header="0.51180555555555562" footer="0.51180555555555562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Z695"/>
  <sheetViews>
    <sheetView showGridLines="0" tabSelected="1" topLeftCell="A4" workbookViewId="0">
      <selection activeCell="B7" sqref="B7"/>
    </sheetView>
  </sheetViews>
  <sheetFormatPr defaultColWidth="9.77734375" defaultRowHeight="15.75"/>
  <cols>
    <col min="1" max="1" width="6.77734375" style="31" customWidth="1"/>
    <col min="2" max="4" width="5.77734375" style="31" customWidth="1"/>
    <col min="5" max="6" width="6.77734375" style="31" customWidth="1"/>
    <col min="7" max="8" width="5.77734375" style="31" customWidth="1"/>
    <col min="9" max="9" width="6.77734375" style="31" customWidth="1"/>
    <col min="10" max="10" width="9.21875" style="31" customWidth="1"/>
    <col min="11" max="13" width="9.77734375" style="31"/>
    <col min="14" max="16" width="7.77734375" style="31" customWidth="1"/>
    <col min="17" max="19" width="9.77734375" style="31"/>
    <col min="20" max="20" width="8.77734375" style="31" customWidth="1"/>
    <col min="21" max="21" width="6.77734375" style="31" customWidth="1"/>
    <col min="22" max="22" width="7.77734375" style="31" customWidth="1"/>
    <col min="23" max="16384" width="9.77734375" style="31"/>
  </cols>
  <sheetData>
    <row r="2" spans="1:26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O2" s="33"/>
    </row>
    <row r="3" spans="1:26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26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N4" s="33"/>
      <c r="O4" s="33"/>
      <c r="Q4" s="32"/>
      <c r="R4" s="32"/>
      <c r="T4" s="33"/>
    </row>
    <row r="5" spans="1:26">
      <c r="A5" s="34" t="s">
        <v>3</v>
      </c>
      <c r="B5" s="33" t="s">
        <v>36</v>
      </c>
      <c r="M5" s="33"/>
      <c r="N5" s="32"/>
      <c r="O5" s="32"/>
      <c r="P5" s="32"/>
      <c r="Q5" s="32"/>
      <c r="R5" s="32"/>
      <c r="S5" s="33"/>
      <c r="T5" s="32"/>
      <c r="U5" s="32"/>
      <c r="V5" s="32"/>
    </row>
    <row r="6" spans="1:26">
      <c r="A6" s="34" t="s">
        <v>5</v>
      </c>
      <c r="B6" s="33">
        <v>2022</v>
      </c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6">
      <c r="M7" s="33"/>
      <c r="P7" s="36"/>
      <c r="Q7" s="36"/>
      <c r="R7" s="36"/>
      <c r="S7" s="37"/>
      <c r="U7" s="36"/>
      <c r="V7" s="36"/>
    </row>
    <row r="8" spans="1:26">
      <c r="B8" s="70" t="s">
        <v>6</v>
      </c>
      <c r="C8" s="70"/>
      <c r="D8" s="70"/>
      <c r="E8" s="32" t="s">
        <v>7</v>
      </c>
      <c r="F8" s="32" t="s">
        <v>8</v>
      </c>
      <c r="G8" s="70" t="s">
        <v>9</v>
      </c>
      <c r="H8" s="70"/>
      <c r="I8" s="70"/>
      <c r="J8" s="70" t="s">
        <v>25</v>
      </c>
      <c r="K8" s="70"/>
      <c r="M8" s="33"/>
      <c r="P8" s="36"/>
      <c r="Q8" s="36"/>
      <c r="R8" s="36"/>
      <c r="S8" s="37"/>
      <c r="U8" s="36"/>
      <c r="V8" s="36"/>
    </row>
    <row r="9" spans="1:26">
      <c r="A9" s="34" t="s">
        <v>12</v>
      </c>
      <c r="B9" s="32" t="s">
        <v>13</v>
      </c>
      <c r="C9" s="32" t="s">
        <v>14</v>
      </c>
      <c r="D9" s="32" t="s">
        <v>15</v>
      </c>
      <c r="E9" s="32" t="s">
        <v>16</v>
      </c>
      <c r="F9" s="32" t="s">
        <v>16</v>
      </c>
      <c r="G9" s="32" t="s">
        <v>13</v>
      </c>
      <c r="H9" s="32" t="s">
        <v>14</v>
      </c>
      <c r="I9" s="32" t="s">
        <v>15</v>
      </c>
      <c r="J9" s="32" t="s">
        <v>10</v>
      </c>
      <c r="K9" s="32" t="s">
        <v>11</v>
      </c>
      <c r="M9" s="33"/>
      <c r="P9" s="36"/>
      <c r="Q9" s="36"/>
      <c r="R9" s="36"/>
      <c r="S9" s="37"/>
      <c r="U9" s="36"/>
      <c r="V9" s="36"/>
    </row>
    <row r="10" spans="1:26" ht="6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33"/>
      <c r="P10" s="36"/>
      <c r="Q10" s="36"/>
      <c r="R10" s="36"/>
      <c r="S10" s="37"/>
      <c r="U10" s="36"/>
      <c r="V10" s="36"/>
    </row>
    <row r="11" spans="1:26">
      <c r="A11" s="2">
        <v>1</v>
      </c>
      <c r="B11" s="10">
        <f>'[13]1st'!$AC$34</f>
        <v>6.7</v>
      </c>
      <c r="C11" s="10">
        <f>'[13]1st'!$AC$35</f>
        <v>6</v>
      </c>
      <c r="D11" s="10">
        <f>'[13]1st'!$AC$36</f>
        <v>6.4646153846153851</v>
      </c>
      <c r="E11" s="11">
        <f>'[13]1st'!$X$38</f>
        <v>0</v>
      </c>
      <c r="F11" s="11"/>
      <c r="G11" s="2">
        <f>'[13]1st'!$U$38</f>
        <v>53</v>
      </c>
      <c r="H11" s="2">
        <f>'[13]1st'!$V$38</f>
        <v>31</v>
      </c>
      <c r="I11" s="10">
        <f t="shared" ref="I11:I41" si="0">AVERAGE(G11:H11)</f>
        <v>42</v>
      </c>
      <c r="J11" s="10" t="str">
        <f>IF((I11-65)&lt;=0," ",I11-65)</f>
        <v xml:space="preserve"> </v>
      </c>
      <c r="K11" s="10">
        <f t="shared" ref="K11:K41" si="1">IF((65-I11)&lt;=0," ",65-I11)</f>
        <v>23</v>
      </c>
      <c r="L11" s="32"/>
      <c r="M11" s="32"/>
      <c r="N11" s="32"/>
      <c r="O11" s="32"/>
      <c r="P11" s="40"/>
      <c r="Q11" s="40"/>
      <c r="R11" s="40"/>
      <c r="S11" s="41"/>
      <c r="T11" s="32"/>
      <c r="U11" s="40"/>
      <c r="V11" s="40"/>
      <c r="W11" s="32"/>
      <c r="X11" s="32"/>
      <c r="Y11" s="32"/>
      <c r="Z11" s="32"/>
    </row>
    <row r="12" spans="1:26" ht="13.5" customHeight="1">
      <c r="A12" s="2">
        <f t="shared" ref="A12:A27" si="2">A11+1</f>
        <v>2</v>
      </c>
      <c r="B12" s="10">
        <f>'[13]2nd'!$AC$34</f>
        <v>6.6</v>
      </c>
      <c r="C12" s="10">
        <f>'[13]2nd'!$AC$35</f>
        <v>5.7</v>
      </c>
      <c r="D12" s="10">
        <f>'[13]2nd'!$AC$36</f>
        <v>6.1333333333333337</v>
      </c>
      <c r="E12" s="11">
        <f>'[13]2nd'!$X$38</f>
        <v>0</v>
      </c>
      <c r="F12" s="11"/>
      <c r="G12" s="2">
        <f>'[13]2nd'!$U$38</f>
        <v>60</v>
      </c>
      <c r="H12" s="2">
        <f>'[13]2nd'!$V$38</f>
        <v>28</v>
      </c>
      <c r="I12" s="10">
        <f t="shared" si="0"/>
        <v>44</v>
      </c>
      <c r="J12" s="10" t="str">
        <f t="shared" ref="J12:J41" si="3">IF((I12-65)&lt;=0," ",I12-65)</f>
        <v xml:space="preserve"> </v>
      </c>
      <c r="K12" s="10">
        <f t="shared" si="1"/>
        <v>21</v>
      </c>
      <c r="L12" s="32"/>
      <c r="M12" s="32"/>
      <c r="N12" s="32"/>
      <c r="O12" s="32"/>
      <c r="P12" s="40"/>
      <c r="Q12" s="40"/>
      <c r="R12" s="40"/>
      <c r="S12" s="41"/>
      <c r="T12" s="32"/>
      <c r="U12" s="40"/>
      <c r="V12" s="40"/>
      <c r="W12" s="32"/>
      <c r="X12" s="32"/>
      <c r="Y12" s="32"/>
      <c r="Z12" s="32"/>
    </row>
    <row r="13" spans="1:26">
      <c r="A13" s="2">
        <f t="shared" si="2"/>
        <v>3</v>
      </c>
      <c r="B13" s="10">
        <f>'[13]3rd'!$AC$34</f>
        <v>5.8</v>
      </c>
      <c r="C13" s="10">
        <f>'[13]3rd'!$AC$35</f>
        <v>5.0999999999999996</v>
      </c>
      <c r="D13" s="10">
        <f>'[13]3rd'!$AC$36</f>
        <v>5.4230769230769234</v>
      </c>
      <c r="E13" s="11">
        <f>'[13]3rd'!$X$38</f>
        <v>0.1</v>
      </c>
      <c r="F13" s="11"/>
      <c r="G13" s="2">
        <f>'[13]3rd'!$U$38</f>
        <v>69</v>
      </c>
      <c r="H13" s="2">
        <f>'[13]3rd'!$V$38</f>
        <v>51</v>
      </c>
      <c r="I13" s="10">
        <f t="shared" si="0"/>
        <v>60</v>
      </c>
      <c r="J13" s="10" t="str">
        <f t="shared" si="3"/>
        <v xml:space="preserve"> </v>
      </c>
      <c r="K13" s="10">
        <f t="shared" si="1"/>
        <v>5</v>
      </c>
      <c r="L13" s="32"/>
      <c r="M13" s="32"/>
      <c r="N13" s="32"/>
      <c r="O13" s="32"/>
      <c r="P13" s="40"/>
      <c r="Q13" s="40"/>
      <c r="R13" s="40"/>
      <c r="S13" s="41"/>
      <c r="T13" s="32"/>
      <c r="U13" s="40"/>
      <c r="V13" s="40"/>
      <c r="W13" s="32"/>
      <c r="X13" s="32"/>
      <c r="Y13" s="32"/>
      <c r="Z13" s="32"/>
    </row>
    <row r="14" spans="1:26">
      <c r="A14" s="2">
        <f t="shared" si="2"/>
        <v>4</v>
      </c>
      <c r="B14" s="10">
        <f>'[13]4th'!$AC$34</f>
        <v>5.3</v>
      </c>
      <c r="C14" s="10">
        <f>'[13]4th'!$AC$35</f>
        <v>4.7</v>
      </c>
      <c r="D14" s="10">
        <f>'[13]4th'!$AC$36</f>
        <v>5.0615384615384613</v>
      </c>
      <c r="E14" s="11">
        <f>'[13]4th'!$X$38</f>
        <v>0</v>
      </c>
      <c r="F14" s="2"/>
      <c r="G14" s="2">
        <f>'[13]4th'!$U$38</f>
        <v>60</v>
      </c>
      <c r="H14" s="2">
        <f>'[13]4th'!$V$38</f>
        <v>36</v>
      </c>
      <c r="I14" s="10">
        <f t="shared" si="0"/>
        <v>48</v>
      </c>
      <c r="J14" s="10" t="str">
        <f t="shared" si="3"/>
        <v xml:space="preserve"> </v>
      </c>
      <c r="K14" s="10">
        <f t="shared" si="1"/>
        <v>17</v>
      </c>
      <c r="L14" s="32"/>
      <c r="M14" s="32"/>
      <c r="N14" s="32"/>
      <c r="O14" s="32"/>
      <c r="P14" s="40"/>
      <c r="Q14" s="40"/>
      <c r="R14" s="40"/>
      <c r="S14" s="41"/>
      <c r="T14" s="32"/>
      <c r="U14" s="40"/>
      <c r="V14" s="40"/>
      <c r="W14" s="32"/>
      <c r="X14" s="32"/>
      <c r="Y14" s="32"/>
      <c r="Z14" s="32"/>
    </row>
    <row r="15" spans="1:26">
      <c r="A15" s="2">
        <f t="shared" si="2"/>
        <v>5</v>
      </c>
      <c r="B15" s="10">
        <f>'[13]5th'!$AC$34</f>
        <v>4.8</v>
      </c>
      <c r="C15" s="10">
        <f>'[13]5th'!$AC$35</f>
        <v>4</v>
      </c>
      <c r="D15" s="10">
        <f>'[13]5th'!$AC$36</f>
        <v>4.4076923076923089</v>
      </c>
      <c r="E15" s="11">
        <f>'[13]5th'!$X$38</f>
        <v>0</v>
      </c>
      <c r="F15" s="11"/>
      <c r="G15" s="2">
        <f>'[13]5th'!$U$38</f>
        <v>56</v>
      </c>
      <c r="H15" s="2">
        <f>'[13]5th'!$V$38</f>
        <v>30</v>
      </c>
      <c r="I15" s="10">
        <f t="shared" si="0"/>
        <v>43</v>
      </c>
      <c r="J15" s="10" t="str">
        <f t="shared" si="3"/>
        <v xml:space="preserve"> </v>
      </c>
      <c r="K15" s="10">
        <f t="shared" si="1"/>
        <v>22</v>
      </c>
      <c r="L15" s="32"/>
      <c r="M15" s="32"/>
      <c r="N15" s="32"/>
      <c r="O15" s="32"/>
      <c r="P15" s="40"/>
      <c r="Q15" s="40"/>
      <c r="R15" s="40"/>
      <c r="S15" s="41"/>
      <c r="T15" s="32"/>
      <c r="U15" s="40"/>
      <c r="V15" s="40"/>
      <c r="W15" s="32"/>
      <c r="X15" s="32"/>
      <c r="Y15" s="32"/>
      <c r="Z15" s="32"/>
    </row>
    <row r="16" spans="1:26">
      <c r="A16" s="2">
        <f t="shared" si="2"/>
        <v>6</v>
      </c>
      <c r="B16" s="10">
        <f>'[13]6th'!$AC$34</f>
        <v>4</v>
      </c>
      <c r="C16" s="10">
        <f>'[13]6th'!$AC$35</f>
        <v>3.8</v>
      </c>
      <c r="D16" s="10">
        <f>'[13]6th'!$AC$36</f>
        <v>3.9153846153846148</v>
      </c>
      <c r="E16" s="11">
        <f>'[13]6th'!$X$38</f>
        <v>0</v>
      </c>
      <c r="F16" s="11"/>
      <c r="G16" s="2">
        <f>'[13]6th'!$U$38</f>
        <v>69</v>
      </c>
      <c r="H16" s="2">
        <f>'[13]6th'!$V$38</f>
        <v>49</v>
      </c>
      <c r="I16" s="10">
        <f t="shared" si="0"/>
        <v>59</v>
      </c>
      <c r="J16" s="10" t="str">
        <f t="shared" si="3"/>
        <v xml:space="preserve"> </v>
      </c>
      <c r="K16" s="10">
        <f t="shared" si="1"/>
        <v>6</v>
      </c>
      <c r="L16" s="32"/>
      <c r="M16" s="32"/>
      <c r="N16" s="32"/>
      <c r="O16" s="32"/>
      <c r="P16" s="40"/>
      <c r="Q16" s="40"/>
      <c r="R16" s="40"/>
      <c r="S16" s="41"/>
      <c r="T16" s="32"/>
      <c r="U16" s="40"/>
      <c r="V16" s="40"/>
      <c r="W16" s="32"/>
      <c r="X16" s="32"/>
      <c r="Y16" s="32"/>
      <c r="Z16" s="32"/>
    </row>
    <row r="17" spans="1:26">
      <c r="A17" s="2">
        <f t="shared" si="2"/>
        <v>7</v>
      </c>
      <c r="B17" s="10">
        <f>'[13]7th'!$AC$34</f>
        <v>3.9</v>
      </c>
      <c r="C17" s="10">
        <f>'[13]7th'!$AC$35</f>
        <v>3.3</v>
      </c>
      <c r="D17" s="10">
        <f>'[13]7th'!$AC$36</f>
        <v>3.6153846153846154</v>
      </c>
      <c r="E17" s="11">
        <f>'[13]7th'!$X$38</f>
        <v>0.18</v>
      </c>
      <c r="F17" s="11"/>
      <c r="G17" s="2">
        <f>'[13]7th'!$U$38</f>
        <v>71</v>
      </c>
      <c r="H17" s="2">
        <f>'[13]7th'!$V$38</f>
        <v>58</v>
      </c>
      <c r="I17" s="10">
        <f t="shared" si="0"/>
        <v>64.5</v>
      </c>
      <c r="J17" s="10" t="str">
        <f t="shared" si="3"/>
        <v xml:space="preserve"> </v>
      </c>
      <c r="K17" s="10">
        <f t="shared" si="1"/>
        <v>0.5</v>
      </c>
      <c r="L17" s="32"/>
      <c r="M17" s="32"/>
      <c r="N17" s="32"/>
      <c r="O17" s="32"/>
      <c r="P17" s="40"/>
      <c r="Q17" s="40"/>
      <c r="R17" s="40"/>
      <c r="S17" s="41"/>
      <c r="T17" s="32"/>
      <c r="U17" s="40"/>
      <c r="V17" s="40"/>
      <c r="W17" s="32"/>
      <c r="X17" s="32"/>
      <c r="Y17" s="32"/>
      <c r="Z17" s="32"/>
    </row>
    <row r="18" spans="1:26">
      <c r="A18" s="2">
        <f t="shared" si="2"/>
        <v>8</v>
      </c>
      <c r="B18" s="10">
        <f>'[13]8th'!$AC$34</f>
        <v>3.5</v>
      </c>
      <c r="C18" s="10">
        <f>'[13]8th'!$AC$35</f>
        <v>3</v>
      </c>
      <c r="D18" s="10">
        <f>'[13]8th'!$AC$36</f>
        <v>3.1846153846153848</v>
      </c>
      <c r="E18" s="11">
        <f>'[13]8th'!$X$38</f>
        <v>0</v>
      </c>
      <c r="F18" s="12"/>
      <c r="G18" s="2">
        <f>'[13]8th'!$U$38</f>
        <v>64</v>
      </c>
      <c r="H18" s="2">
        <f>'[13]8th'!$V$38</f>
        <v>53</v>
      </c>
      <c r="I18" s="10">
        <f t="shared" si="0"/>
        <v>58.5</v>
      </c>
      <c r="J18" s="10" t="str">
        <f t="shared" si="3"/>
        <v xml:space="preserve"> </v>
      </c>
      <c r="K18" s="10">
        <f t="shared" si="1"/>
        <v>6.5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2">
        <f t="shared" si="2"/>
        <v>9</v>
      </c>
      <c r="B19" s="10">
        <f>'[13]9th'!$AC$34</f>
        <v>3.1</v>
      </c>
      <c r="C19" s="10">
        <f>'[13]9th'!$AC$35</f>
        <v>2.8</v>
      </c>
      <c r="D19" s="10">
        <f>'[13]9th'!$AC$36</f>
        <v>2.976923076923077</v>
      </c>
      <c r="E19" s="11">
        <f>'[13]9th'!$X$38</f>
        <v>0</v>
      </c>
      <c r="F19" s="11"/>
      <c r="G19" s="2">
        <f>'[13]9th'!$U$38</f>
        <v>53</v>
      </c>
      <c r="H19" s="2">
        <f>'[13]9th'!$V$38</f>
        <v>44</v>
      </c>
      <c r="I19" s="10">
        <f t="shared" si="0"/>
        <v>48.5</v>
      </c>
      <c r="J19" s="10" t="str">
        <f t="shared" si="3"/>
        <v xml:space="preserve"> </v>
      </c>
      <c r="K19" s="10">
        <f t="shared" si="1"/>
        <v>16.5</v>
      </c>
      <c r="L19" s="32"/>
      <c r="M19" s="32"/>
      <c r="N19" s="32"/>
      <c r="O19" s="32"/>
      <c r="P19" s="40"/>
      <c r="Q19" s="40"/>
      <c r="R19" s="32"/>
      <c r="S19" s="41"/>
      <c r="T19" s="32"/>
      <c r="U19" s="32"/>
      <c r="V19" s="32"/>
      <c r="W19" s="32"/>
      <c r="X19" s="32"/>
      <c r="Y19" s="32"/>
      <c r="Z19" s="32"/>
    </row>
    <row r="20" spans="1:26">
      <c r="A20" s="2">
        <f t="shared" si="2"/>
        <v>10</v>
      </c>
      <c r="B20" s="10">
        <f>'[13]10th'!$AC$34</f>
        <v>3.1</v>
      </c>
      <c r="C20" s="10">
        <f>'[13]10th'!$AC$35</f>
        <v>2.6</v>
      </c>
      <c r="D20" s="10">
        <f>'[13]10th'!$AC$36</f>
        <v>2.838461538461539</v>
      </c>
      <c r="E20" s="11">
        <f>'[13]10th'!$X$38</f>
        <v>0</v>
      </c>
      <c r="F20" s="2"/>
      <c r="G20" s="2">
        <f>'[13]10th'!$U$38</f>
        <v>53</v>
      </c>
      <c r="H20" s="2">
        <f>'[13]10th'!$V$38</f>
        <v>39</v>
      </c>
      <c r="I20" s="10">
        <f t="shared" si="0"/>
        <v>46</v>
      </c>
      <c r="J20" s="10" t="str">
        <f t="shared" si="3"/>
        <v xml:space="preserve"> </v>
      </c>
      <c r="K20" s="10">
        <f t="shared" si="1"/>
        <v>19</v>
      </c>
      <c r="L20" s="32"/>
      <c r="M20" s="32"/>
      <c r="N20" s="32"/>
      <c r="O20" s="32"/>
      <c r="P20" s="40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 s="2">
        <f t="shared" si="2"/>
        <v>11</v>
      </c>
      <c r="B21" s="10">
        <f>'[13]11th'!$AC$34</f>
        <v>2.8</v>
      </c>
      <c r="C21" s="10">
        <f>'[13]11th'!$AC$35</f>
        <v>2.5</v>
      </c>
      <c r="D21" s="10">
        <f>'[13]11th'!$AC$36</f>
        <v>2.6615384615384619</v>
      </c>
      <c r="E21" s="11">
        <f>'[13]11th'!$X$38</f>
        <v>0</v>
      </c>
      <c r="F21" s="11"/>
      <c r="G21" s="2">
        <f>'[13]11th'!$U$38</f>
        <v>55</v>
      </c>
      <c r="H21" s="2">
        <f>'[13]11th'!$V$38</f>
        <v>43</v>
      </c>
      <c r="I21" s="10">
        <f t="shared" si="0"/>
        <v>49</v>
      </c>
      <c r="J21" s="10" t="str">
        <f t="shared" si="3"/>
        <v xml:space="preserve"> </v>
      </c>
      <c r="K21" s="10">
        <f t="shared" si="1"/>
        <v>16</v>
      </c>
      <c r="L21" s="32"/>
      <c r="M21" s="32"/>
      <c r="N21" s="32"/>
      <c r="O21" s="32"/>
      <c r="P21" s="40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 s="2">
        <f t="shared" si="2"/>
        <v>12</v>
      </c>
      <c r="B22" s="10">
        <f>'[13]12th'!$AC$34</f>
        <v>2.8</v>
      </c>
      <c r="C22" s="10">
        <f>'[13]12th'!$AC$35</f>
        <v>2.5</v>
      </c>
      <c r="D22" s="10">
        <f>'[13]12th'!$AC$36</f>
        <v>2.6461538461538465</v>
      </c>
      <c r="E22" s="11">
        <f>'[13]12th'!$X$38</f>
        <v>0</v>
      </c>
      <c r="F22" s="11"/>
      <c r="G22" s="2">
        <f>'[13]12th'!$U$38</f>
        <v>51</v>
      </c>
      <c r="H22" s="2">
        <f>'[13]12th'!$V$38</f>
        <v>34</v>
      </c>
      <c r="I22" s="10">
        <f t="shared" si="0"/>
        <v>42.5</v>
      </c>
      <c r="J22" s="10" t="str">
        <f t="shared" si="3"/>
        <v xml:space="preserve"> </v>
      </c>
      <c r="K22" s="10">
        <f t="shared" si="1"/>
        <v>22.5</v>
      </c>
      <c r="L22" s="32"/>
      <c r="M22" s="32"/>
      <c r="N22" s="32"/>
      <c r="O22" s="32"/>
      <c r="P22" s="40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 s="2">
        <f t="shared" si="2"/>
        <v>13</v>
      </c>
      <c r="B23" s="10">
        <f>'[13]13th'!$AC$34</f>
        <v>3</v>
      </c>
      <c r="C23" s="10">
        <f>'[13]13th'!$AC$35</f>
        <v>2.4</v>
      </c>
      <c r="D23" s="10">
        <f>'[13]13th'!$AC$36</f>
        <v>2.592307692307692</v>
      </c>
      <c r="E23" s="11">
        <f>'[13]13th'!$X$38</f>
        <v>0</v>
      </c>
      <c r="F23" s="11"/>
      <c r="G23" s="2">
        <f>'[13]13th'!$U$38</f>
        <v>48</v>
      </c>
      <c r="H23" s="2">
        <f>'[13]13th'!$V$38</f>
        <v>30</v>
      </c>
      <c r="I23" s="10">
        <f t="shared" si="0"/>
        <v>39</v>
      </c>
      <c r="J23" s="10" t="str">
        <f t="shared" si="3"/>
        <v xml:space="preserve"> </v>
      </c>
      <c r="K23" s="10">
        <f t="shared" si="1"/>
        <v>26</v>
      </c>
      <c r="L23" s="32"/>
      <c r="M23" s="32"/>
      <c r="N23" s="32"/>
      <c r="O23" s="32"/>
      <c r="P23" s="40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 s="2">
        <f t="shared" si="2"/>
        <v>14</v>
      </c>
      <c r="B24" s="10">
        <f>'[13]14th'!$AC$34</f>
        <v>2.8</v>
      </c>
      <c r="C24" s="10">
        <f>'[13]14th'!$AC$35</f>
        <v>2.4</v>
      </c>
      <c r="D24" s="10">
        <f>'[13]14th'!$AC$36</f>
        <v>2.5538461538461537</v>
      </c>
      <c r="E24" s="11">
        <f>'[13]14th'!$X$38</f>
        <v>0</v>
      </c>
      <c r="F24" s="11"/>
      <c r="G24" s="2">
        <f>'[13]14th'!$U$38</f>
        <v>46</v>
      </c>
      <c r="H24" s="2">
        <f>'[13]14th'!$V$38</f>
        <v>27</v>
      </c>
      <c r="I24" s="10">
        <f t="shared" si="0"/>
        <v>36.5</v>
      </c>
      <c r="J24" s="10" t="str">
        <f t="shared" si="3"/>
        <v xml:space="preserve"> </v>
      </c>
      <c r="K24" s="10">
        <f t="shared" si="1"/>
        <v>28.5</v>
      </c>
      <c r="L24" s="32"/>
      <c r="M24" s="32"/>
      <c r="N24" s="32"/>
      <c r="O24" s="32"/>
      <c r="P24" s="40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>
      <c r="A25" s="2">
        <f t="shared" si="2"/>
        <v>15</v>
      </c>
      <c r="B25" s="10">
        <f>'[13]15th'!$AC$34</f>
        <v>3.5</v>
      </c>
      <c r="C25" s="10">
        <f>'[13]15th'!$AC$35</f>
        <v>2.4</v>
      </c>
      <c r="D25" s="10">
        <f>'[13]15th'!$AC$36</f>
        <v>2.8670769230769233</v>
      </c>
      <c r="E25" s="11">
        <f>'[13]15th'!$X$38</f>
        <v>0.84</v>
      </c>
      <c r="F25" s="11"/>
      <c r="G25" s="2">
        <f>'[13]15th'!$U$38</f>
        <v>68</v>
      </c>
      <c r="H25" s="2">
        <f>'[13]15th'!$V$38</f>
        <v>42</v>
      </c>
      <c r="I25" s="10">
        <f t="shared" si="0"/>
        <v>55</v>
      </c>
      <c r="J25" s="10" t="str">
        <f t="shared" si="3"/>
        <v xml:space="preserve"> </v>
      </c>
      <c r="K25" s="10">
        <f t="shared" si="1"/>
        <v>10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>
      <c r="A26" s="2">
        <f t="shared" si="2"/>
        <v>16</v>
      </c>
      <c r="B26" s="10">
        <f>'[13]16th'!$AC$34</f>
        <v>3.8</v>
      </c>
      <c r="C26" s="10">
        <f>'[13]16th'!$AC$35</f>
        <v>2.2000000000000002</v>
      </c>
      <c r="D26" s="10">
        <f>'[13]16th'!$AC$36</f>
        <v>2.8538461538461535</v>
      </c>
      <c r="E26" s="11">
        <f>'[13]16th'!$X$38</f>
        <v>0</v>
      </c>
      <c r="F26" s="11"/>
      <c r="G26" s="2">
        <f>'[13]16th'!$U$38</f>
        <v>55</v>
      </c>
      <c r="H26" s="2">
        <f>'[13]16th'!$V$38</f>
        <v>38</v>
      </c>
      <c r="I26" s="10">
        <f t="shared" si="0"/>
        <v>46.5</v>
      </c>
      <c r="J26" s="10" t="str">
        <f t="shared" si="3"/>
        <v xml:space="preserve"> </v>
      </c>
      <c r="K26" s="10">
        <f t="shared" si="1"/>
        <v>18.5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 s="2">
        <f t="shared" si="2"/>
        <v>17</v>
      </c>
      <c r="B27" s="10">
        <f>'[13]17th'!$AC$34</f>
        <v>5.0999999999999996</v>
      </c>
      <c r="C27" s="10">
        <f>'[13]17th'!$AC$35</f>
        <v>3.7</v>
      </c>
      <c r="D27" s="10">
        <f>'[13]17th'!$AC$36</f>
        <v>4.1461538461538465</v>
      </c>
      <c r="E27" s="11">
        <f>'[13]17th'!$X$38</f>
        <v>0</v>
      </c>
      <c r="F27" s="2"/>
      <c r="G27" s="2">
        <f>'[13]17th'!$U$38</f>
        <v>51</v>
      </c>
      <c r="H27" s="2">
        <f>'[13]17th'!$V$38</f>
        <v>36</v>
      </c>
      <c r="I27" s="10">
        <f t="shared" si="0"/>
        <v>43.5</v>
      </c>
      <c r="J27" s="10" t="str">
        <f t="shared" si="3"/>
        <v xml:space="preserve"> </v>
      </c>
      <c r="K27" s="10">
        <f t="shared" si="1"/>
        <v>21.5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 s="2">
        <v>18</v>
      </c>
      <c r="B28" s="10">
        <f>'[13]18th'!$AC$34</f>
        <v>8</v>
      </c>
      <c r="C28" s="10">
        <f>'[13]18th'!$AC$35</f>
        <v>5.0999999999999996</v>
      </c>
      <c r="D28" s="10">
        <f>'[13]18th'!$AC$36</f>
        <v>6.5923076923076929</v>
      </c>
      <c r="E28" s="11">
        <f>'[13]18th'!$X$38</f>
        <v>0</v>
      </c>
      <c r="F28" s="11"/>
      <c r="G28" s="2">
        <f>'[13]18th'!$U$38</f>
        <v>51</v>
      </c>
      <c r="H28" s="2">
        <f>'[13]18th'!$V$38</f>
        <v>33</v>
      </c>
      <c r="I28" s="10">
        <f t="shared" si="0"/>
        <v>42</v>
      </c>
      <c r="J28" s="10" t="str">
        <f t="shared" si="3"/>
        <v xml:space="preserve"> </v>
      </c>
      <c r="K28" s="10">
        <f t="shared" si="1"/>
        <v>23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 s="13">
        <v>19</v>
      </c>
      <c r="B29" s="10">
        <f>'[13]19th'!$AC$34</f>
        <v>8.9</v>
      </c>
      <c r="C29" s="10">
        <f>'[13]19th'!$AC$35</f>
        <v>8</v>
      </c>
      <c r="D29" s="10">
        <f>'[13]19th'!$AC$36</f>
        <v>8.5538461538461554</v>
      </c>
      <c r="E29" s="11">
        <f>'[13]19th'!$X$38</f>
        <v>0</v>
      </c>
      <c r="F29" s="11"/>
      <c r="G29" s="2">
        <f>'[13]19th'!$U$38</f>
        <v>46</v>
      </c>
      <c r="H29" s="2">
        <f>'[13]19th'!$V$38</f>
        <v>26</v>
      </c>
      <c r="I29" s="10">
        <f t="shared" si="0"/>
        <v>36</v>
      </c>
      <c r="J29" s="10" t="str">
        <f t="shared" si="3"/>
        <v xml:space="preserve"> </v>
      </c>
      <c r="K29" s="10">
        <f t="shared" si="1"/>
        <v>29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 s="13">
        <v>20</v>
      </c>
      <c r="B30" s="10">
        <f>'[13]20th'!$AC$34</f>
        <v>8.9</v>
      </c>
      <c r="C30" s="10">
        <f>'[13]20th'!$AC$35</f>
        <v>7.8</v>
      </c>
      <c r="D30" s="10">
        <f>'[13]20th'!$AC$36</f>
        <v>8.3769230769230756</v>
      </c>
      <c r="E30" s="11">
        <f>'[13]20th'!$X$38</f>
        <v>0</v>
      </c>
      <c r="F30" s="11"/>
      <c r="G30" s="2">
        <f>'[13]20th'!$U$38</f>
        <v>41</v>
      </c>
      <c r="H30" s="2">
        <f>'[13]20th'!$V$38</f>
        <v>30</v>
      </c>
      <c r="I30" s="10">
        <f t="shared" si="0"/>
        <v>35.5</v>
      </c>
      <c r="J30" s="10" t="str">
        <f t="shared" si="3"/>
        <v xml:space="preserve"> </v>
      </c>
      <c r="K30" s="10">
        <f t="shared" si="1"/>
        <v>29.5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 s="2">
        <f t="shared" ref="A31:A37" si="4">A30+1</f>
        <v>21</v>
      </c>
      <c r="B31" s="10">
        <f>'[13]21st'!$AC$34</f>
        <v>7.8</v>
      </c>
      <c r="C31" s="10">
        <f>'[13]21st'!$AC$35</f>
        <v>6</v>
      </c>
      <c r="D31" s="10">
        <f>'[13]21st'!$AC$36</f>
        <v>6.6538461538461551</v>
      </c>
      <c r="E31" s="11">
        <f>'[13]21st'!$X$38</f>
        <v>0</v>
      </c>
      <c r="F31" s="11"/>
      <c r="G31" s="2">
        <f>'[13]21st'!$U$38</f>
        <v>48</v>
      </c>
      <c r="H31" s="2">
        <f>'[13]21st'!$V$38</f>
        <v>33</v>
      </c>
      <c r="I31" s="10">
        <f t="shared" si="0"/>
        <v>40.5</v>
      </c>
      <c r="J31" s="10" t="str">
        <f t="shared" si="3"/>
        <v xml:space="preserve"> </v>
      </c>
      <c r="K31" s="10">
        <f t="shared" si="1"/>
        <v>24.5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 s="2">
        <f t="shared" si="4"/>
        <v>22</v>
      </c>
      <c r="B32" s="10">
        <f>'[13]22nd'!$AC$34</f>
        <v>6</v>
      </c>
      <c r="C32" s="10">
        <f>'[13]22nd'!$AC$35</f>
        <v>5.5</v>
      </c>
      <c r="D32" s="10">
        <f>'[13]22nd'!$AC$36</f>
        <v>5.6923076923076925</v>
      </c>
      <c r="E32" s="11">
        <f>'[13]22nd'!$X$38</f>
        <v>0.39</v>
      </c>
      <c r="F32" s="11"/>
      <c r="G32" s="2">
        <f>'[13]22nd'!$U$38</f>
        <v>64</v>
      </c>
      <c r="H32" s="2">
        <f>'[13]22nd'!$V$38</f>
        <v>44</v>
      </c>
      <c r="I32" s="10">
        <f t="shared" si="0"/>
        <v>54</v>
      </c>
      <c r="J32" s="10" t="str">
        <f t="shared" si="3"/>
        <v xml:space="preserve"> </v>
      </c>
      <c r="K32" s="10">
        <f t="shared" si="1"/>
        <v>11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>
      <c r="A33" s="2">
        <f t="shared" si="4"/>
        <v>23</v>
      </c>
      <c r="B33" s="10">
        <f>'[13]23rd'!$AC$34</f>
        <v>6</v>
      </c>
      <c r="C33" s="10">
        <f>'[13]23rd'!$AC$35</f>
        <v>5.5</v>
      </c>
      <c r="D33" s="10">
        <f>'[13]23rd'!$AC$36</f>
        <v>5.7230769230769232</v>
      </c>
      <c r="E33" s="11">
        <f>'[13]23rd'!$X$38</f>
        <v>0</v>
      </c>
      <c r="F33" s="11"/>
      <c r="G33" s="2">
        <f>'[13]23rd'!$U$38</f>
        <v>54</v>
      </c>
      <c r="H33" s="2">
        <f>'[13]23rd'!$V$38</f>
        <v>21</v>
      </c>
      <c r="I33" s="10">
        <f t="shared" si="0"/>
        <v>37.5</v>
      </c>
      <c r="J33" s="10" t="str">
        <f t="shared" si="3"/>
        <v xml:space="preserve"> </v>
      </c>
      <c r="K33" s="10">
        <f t="shared" si="1"/>
        <v>27.5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>
      <c r="A34" s="2">
        <f t="shared" si="4"/>
        <v>24</v>
      </c>
      <c r="B34" s="10">
        <f>'[13]24th'!$AC$34</f>
        <v>5.8</v>
      </c>
      <c r="C34" s="10">
        <f>'[13]24th'!$AC$35</f>
        <v>5.3</v>
      </c>
      <c r="D34" s="10">
        <f>'[13]24th'!$AC$36</f>
        <v>5.4230769230769216</v>
      </c>
      <c r="E34" s="11">
        <f>'[13]24th'!$X$38</f>
        <v>0</v>
      </c>
      <c r="F34" s="2"/>
      <c r="G34" s="2">
        <f>'[13]24th'!$U$38</f>
        <v>26</v>
      </c>
      <c r="H34" s="2">
        <f>'[13]24th'!$V$38</f>
        <v>15</v>
      </c>
      <c r="I34" s="10">
        <f t="shared" si="0"/>
        <v>20.5</v>
      </c>
      <c r="J34" s="10" t="str">
        <f t="shared" si="3"/>
        <v xml:space="preserve"> </v>
      </c>
      <c r="K34" s="10">
        <f t="shared" si="1"/>
        <v>44.5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>
      <c r="A35" s="2">
        <f t="shared" si="4"/>
        <v>25</v>
      </c>
      <c r="B35" s="10">
        <f>'[13]25th'!$AC$34</f>
        <v>7.5</v>
      </c>
      <c r="C35" s="10">
        <f>'[13]25th'!$AC$35</f>
        <v>5.8</v>
      </c>
      <c r="D35" s="10">
        <f>'[13]25th'!$AC$36</f>
        <v>6.5</v>
      </c>
      <c r="E35" s="11">
        <f>'[13]25th'!$X$38</f>
        <v>0</v>
      </c>
      <c r="F35" s="11"/>
      <c r="G35" s="2">
        <f>'[13]25th'!$U$38</f>
        <v>39</v>
      </c>
      <c r="H35" s="2">
        <f>'[13]25th'!$V$38</f>
        <v>22</v>
      </c>
      <c r="I35" s="10">
        <f t="shared" si="0"/>
        <v>30.5</v>
      </c>
      <c r="J35" s="10" t="str">
        <f t="shared" si="3"/>
        <v xml:space="preserve"> </v>
      </c>
      <c r="K35" s="10">
        <f t="shared" si="1"/>
        <v>34.5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>
      <c r="A36" s="2">
        <f t="shared" si="4"/>
        <v>26</v>
      </c>
      <c r="B36" s="10">
        <f>'[13]26th'!$AC$34</f>
        <v>8</v>
      </c>
      <c r="C36" s="10">
        <f>'[13]26th'!$AC$35</f>
        <v>7.5</v>
      </c>
      <c r="D36" s="10">
        <f>'[13]26th'!$AC$36</f>
        <v>7.8692307692307688</v>
      </c>
      <c r="E36" s="11">
        <f>'[13]26th'!$X$38</f>
        <v>0</v>
      </c>
      <c r="F36" s="11"/>
      <c r="G36" s="2">
        <f>'[13]26th'!$U$38</f>
        <v>43</v>
      </c>
      <c r="H36" s="2">
        <f>'[13]26th'!$V$38</f>
        <v>17</v>
      </c>
      <c r="I36" s="10">
        <f t="shared" si="0"/>
        <v>30</v>
      </c>
      <c r="J36" s="10" t="str">
        <f t="shared" si="3"/>
        <v xml:space="preserve"> </v>
      </c>
      <c r="K36" s="10">
        <f t="shared" si="1"/>
        <v>35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>
      <c r="A37" s="2">
        <f t="shared" si="4"/>
        <v>27</v>
      </c>
      <c r="B37" s="10">
        <f>'[13]27th'!$AC$34</f>
        <v>8</v>
      </c>
      <c r="C37" s="10">
        <f>'[13]27th'!$AC$35</f>
        <v>6</v>
      </c>
      <c r="D37" s="10">
        <f>'[13]27th'!$AC$36</f>
        <v>6.9000000000000012</v>
      </c>
      <c r="E37" s="11">
        <f>'[13]27th'!$X$38</f>
        <v>0</v>
      </c>
      <c r="F37" s="11"/>
      <c r="G37" s="2">
        <f>'[13]27th'!$U$38</f>
        <v>47</v>
      </c>
      <c r="H37" s="2">
        <f>'[13]27th'!$V$38</f>
        <v>20</v>
      </c>
      <c r="I37" s="10">
        <f t="shared" si="0"/>
        <v>33.5</v>
      </c>
      <c r="J37" s="10" t="str">
        <f t="shared" si="3"/>
        <v xml:space="preserve"> </v>
      </c>
      <c r="K37" s="10">
        <f t="shared" si="1"/>
        <v>31.5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>
      <c r="A38" s="2">
        <v>28</v>
      </c>
      <c r="B38" s="10">
        <f>'[13]28th'!$AC$34</f>
        <v>6</v>
      </c>
      <c r="C38" s="10">
        <f>'[13]28th'!$AC$35</f>
        <v>5.0999999999999996</v>
      </c>
      <c r="D38" s="10">
        <f>'[13]28th'!$AC$36</f>
        <v>5.4153846153846148</v>
      </c>
      <c r="E38" s="11">
        <f>'[13]28th'!$X$38</f>
        <v>0</v>
      </c>
      <c r="F38" s="11"/>
      <c r="G38" s="2">
        <f>'[13]28th'!$U$38</f>
        <v>53</v>
      </c>
      <c r="H38" s="2">
        <f>'[13]28th'!$V$38</f>
        <v>23</v>
      </c>
      <c r="I38" s="10">
        <f t="shared" si="0"/>
        <v>38</v>
      </c>
      <c r="J38" s="10" t="str">
        <f t="shared" si="3"/>
        <v xml:space="preserve"> </v>
      </c>
      <c r="K38" s="10">
        <f t="shared" si="1"/>
        <v>27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>
      <c r="A39" s="2">
        <v>29</v>
      </c>
      <c r="B39" s="10">
        <f>'[13]29th'!$AC$34</f>
        <v>5.0999999999999996</v>
      </c>
      <c r="C39" s="10">
        <f>'[13]29th'!$AC$35</f>
        <v>4.2</v>
      </c>
      <c r="D39" s="10">
        <f>'[13]29th'!$AC$36</f>
        <v>4.5499999999999989</v>
      </c>
      <c r="E39" s="11">
        <f>'[13]29th'!$X$38</f>
        <v>0</v>
      </c>
      <c r="F39" s="11"/>
      <c r="G39" s="2">
        <f>'[13]29th'!$U$38</f>
        <v>65</v>
      </c>
      <c r="H39" s="2">
        <f>'[13]29th'!$V$38</f>
        <v>26</v>
      </c>
      <c r="I39" s="10">
        <f t="shared" si="0"/>
        <v>45.5</v>
      </c>
      <c r="J39" s="10" t="str">
        <f t="shared" si="3"/>
        <v xml:space="preserve"> </v>
      </c>
      <c r="K39" s="10">
        <f t="shared" si="1"/>
        <v>19.5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>
      <c r="A40" s="13">
        <v>30</v>
      </c>
      <c r="B40" s="10">
        <f>'[13]30th'!$AC$34</f>
        <v>4.4000000000000004</v>
      </c>
      <c r="C40" s="10">
        <f>'[13]30th'!$AC$35</f>
        <v>4</v>
      </c>
      <c r="D40" s="10">
        <f>'[13]30th'!$AC$36</f>
        <v>4.1500000000000004</v>
      </c>
      <c r="E40" s="11">
        <f>'[13]30th'!$X$38</f>
        <v>0</v>
      </c>
      <c r="F40" s="11"/>
      <c r="G40" s="2">
        <f>'[13]30th'!$U$38</f>
        <v>0</v>
      </c>
      <c r="H40" s="2">
        <f>'[13]30th'!$V$38</f>
        <v>0</v>
      </c>
      <c r="I40" s="10">
        <f t="shared" si="0"/>
        <v>0</v>
      </c>
      <c r="J40" s="10" t="str">
        <f t="shared" si="3"/>
        <v xml:space="preserve"> </v>
      </c>
      <c r="K40" s="10">
        <f t="shared" si="1"/>
        <v>65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>
      <c r="A41" s="2">
        <v>31</v>
      </c>
      <c r="B41" s="10">
        <f>'[13]31st'!$AC$34</f>
        <v>0</v>
      </c>
      <c r="C41" s="10">
        <f>'[13]31st'!$AC$35</f>
        <v>0</v>
      </c>
      <c r="D41" s="10">
        <f>'[13]31st'!$AC$36</f>
        <v>0</v>
      </c>
      <c r="E41" s="11">
        <f>'[13]31st'!$X$38</f>
        <v>0</v>
      </c>
      <c r="F41" s="11"/>
      <c r="G41" s="2">
        <f>'[13]31st'!$U$38</f>
        <v>0</v>
      </c>
      <c r="H41" s="2">
        <f>'[13]31st'!$V$38</f>
        <v>0</v>
      </c>
      <c r="I41" s="10">
        <f t="shared" si="0"/>
        <v>0</v>
      </c>
      <c r="J41" s="10" t="str">
        <f t="shared" si="3"/>
        <v xml:space="preserve"> </v>
      </c>
      <c r="K41" s="10">
        <f t="shared" si="1"/>
        <v>65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>
      <c r="A42" s="42"/>
      <c r="B42" s="42"/>
      <c r="C42" s="42"/>
      <c r="D42" s="42"/>
      <c r="E42" s="42"/>
      <c r="F42" s="42"/>
      <c r="G42" s="42"/>
      <c r="H42" s="42"/>
      <c r="I42" s="42"/>
      <c r="J42" s="43"/>
      <c r="K42" s="4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>
      <c r="A43" s="32" t="s">
        <v>18</v>
      </c>
      <c r="B43" s="32"/>
      <c r="C43" s="32"/>
      <c r="D43" s="32"/>
      <c r="E43" s="41">
        <f>SUM(E11:E41)</f>
        <v>1.5100000000000002</v>
      </c>
      <c r="F43" s="44"/>
      <c r="G43" s="45">
        <f>SUM(G11:G41)</f>
        <v>1559</v>
      </c>
      <c r="H43" s="45">
        <f>SUM(H11:H41)</f>
        <v>979</v>
      </c>
      <c r="I43" s="40">
        <f>SUM(I11:I41)</f>
        <v>1269</v>
      </c>
      <c r="J43" s="40">
        <f>SUM(J11:J41)</f>
        <v>0</v>
      </c>
      <c r="K43" s="40">
        <f>SUM(K11:K41)</f>
        <v>746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6.9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>
      <c r="A45" s="32" t="s">
        <v>19</v>
      </c>
      <c r="B45" s="40">
        <f>MAX(B11:B41)</f>
        <v>8.9</v>
      </c>
      <c r="C45" s="40"/>
      <c r="D45" s="40"/>
      <c r="E45" s="41">
        <f>MAX(E11:E41)</f>
        <v>0.84</v>
      </c>
      <c r="F45" s="32"/>
      <c r="G45" s="45">
        <f>MAX(G11:G41)</f>
        <v>71</v>
      </c>
      <c r="H45" s="45"/>
      <c r="I45" s="45"/>
      <c r="J45" s="40"/>
      <c r="K45" s="40">
        <f>MAX(K11:K41)</f>
        <v>65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>
      <c r="A46" s="32" t="s">
        <v>20</v>
      </c>
      <c r="B46" s="40"/>
      <c r="C46" s="40">
        <f>MIN(C11:C41)</f>
        <v>0</v>
      </c>
      <c r="D46" s="40"/>
      <c r="E46" s="41">
        <f>MIN(E11:E41)</f>
        <v>0</v>
      </c>
      <c r="F46" s="32"/>
      <c r="G46" s="45"/>
      <c r="H46" s="45">
        <f>MIN(H11:H41)</f>
        <v>0</v>
      </c>
      <c r="I46" s="45"/>
      <c r="J46" s="40"/>
      <c r="K46" s="40">
        <f>MIN(K11:K41)</f>
        <v>0.5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>
      <c r="A47" s="32" t="s">
        <v>21</v>
      </c>
      <c r="B47" s="40"/>
      <c r="C47" s="40"/>
      <c r="D47" s="40">
        <f>AVERAGE(D11:D41)</f>
        <v>4.7336112489660884</v>
      </c>
      <c r="E47" s="41">
        <f>AVERAGE(E11:E41)</f>
        <v>4.8709677419354849E-2</v>
      </c>
      <c r="F47" s="32"/>
      <c r="G47" s="45"/>
      <c r="H47" s="45"/>
      <c r="I47" s="40">
        <f>AVERAGE(I11:I41)</f>
        <v>40.935483870967744</v>
      </c>
      <c r="J47" s="40"/>
      <c r="K47" s="40">
        <f>AVERAGE(K11:K41)</f>
        <v>24.06451612903226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>
      <c r="A50" s="32" t="s">
        <v>22</v>
      </c>
      <c r="B50" s="32"/>
      <c r="C50" s="32"/>
      <c r="D50" s="32"/>
      <c r="E50" s="32"/>
      <c r="F50" s="32" t="s">
        <v>23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>
      <c r="A52" s="32"/>
      <c r="B52" s="32"/>
      <c r="C52" s="3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>
      <c r="A66" s="34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>
      <c r="A67" s="34"/>
    </row>
    <row r="70" spans="1:26">
      <c r="B70" s="33"/>
      <c r="E70" s="34"/>
      <c r="F70" s="32"/>
      <c r="H70" s="33"/>
      <c r="J70" s="33"/>
      <c r="K70" s="33"/>
    </row>
    <row r="71" spans="1:26">
      <c r="A71" s="34"/>
      <c r="B71" s="34"/>
      <c r="C71" s="34"/>
      <c r="D71" s="34"/>
      <c r="E71" s="34"/>
      <c r="F71" s="32"/>
      <c r="G71" s="34"/>
      <c r="H71" s="34"/>
      <c r="I71" s="33"/>
      <c r="J71" s="33"/>
      <c r="K71" s="33"/>
    </row>
    <row r="72" spans="1:26" ht="11.1" customHeight="1"/>
    <row r="73" spans="1:26">
      <c r="B73" s="36"/>
      <c r="C73" s="36"/>
      <c r="D73" s="36"/>
      <c r="F73" s="37"/>
      <c r="I73" s="36"/>
      <c r="J73" s="36"/>
      <c r="K73" s="36"/>
    </row>
    <row r="74" spans="1:26">
      <c r="B74" s="36"/>
      <c r="C74" s="36"/>
      <c r="D74" s="36"/>
      <c r="E74" s="37"/>
      <c r="F74" s="37"/>
      <c r="I74" s="36"/>
      <c r="J74" s="36"/>
      <c r="K74" s="36"/>
    </row>
    <row r="75" spans="1:26">
      <c r="B75" s="36"/>
      <c r="C75" s="36"/>
      <c r="D75" s="36"/>
      <c r="I75" s="36"/>
      <c r="J75" s="36"/>
      <c r="K75" s="36"/>
    </row>
    <row r="76" spans="1:26">
      <c r="B76" s="36"/>
      <c r="C76" s="36"/>
      <c r="D76" s="36"/>
      <c r="E76" s="37"/>
      <c r="I76" s="36"/>
      <c r="J76" s="36"/>
      <c r="K76" s="36"/>
    </row>
    <row r="77" spans="1:26">
      <c r="B77" s="36"/>
      <c r="C77" s="36"/>
      <c r="D77" s="36"/>
      <c r="F77" s="37"/>
      <c r="I77" s="36"/>
      <c r="J77" s="36"/>
      <c r="K77" s="36"/>
    </row>
    <row r="78" spans="1:26">
      <c r="B78" s="36"/>
      <c r="C78" s="36"/>
      <c r="D78" s="36"/>
      <c r="I78" s="36"/>
      <c r="J78" s="36"/>
      <c r="K78" s="36"/>
    </row>
    <row r="79" spans="1:26">
      <c r="B79" s="36"/>
      <c r="C79" s="36"/>
      <c r="D79" s="36"/>
      <c r="F79" s="37"/>
      <c r="I79" s="36"/>
      <c r="J79" s="36"/>
      <c r="K79" s="36"/>
    </row>
    <row r="80" spans="1:26">
      <c r="D80" s="36"/>
      <c r="I80" s="36"/>
      <c r="J80" s="36"/>
      <c r="K80" s="36"/>
    </row>
    <row r="81" spans="1:11">
      <c r="B81" s="36"/>
      <c r="C81" s="36"/>
      <c r="D81" s="36"/>
      <c r="F81" s="37"/>
      <c r="I81" s="36"/>
      <c r="J81" s="36"/>
      <c r="K81" s="36"/>
    </row>
    <row r="82" spans="1:11">
      <c r="B82" s="36"/>
      <c r="C82" s="36"/>
      <c r="D82" s="36"/>
      <c r="E82" s="37"/>
      <c r="F82" s="41"/>
      <c r="I82" s="36"/>
      <c r="J82" s="36"/>
      <c r="K82" s="36"/>
    </row>
    <row r="83" spans="1:11">
      <c r="B83" s="36"/>
      <c r="C83" s="36"/>
      <c r="D83" s="36"/>
      <c r="E83" s="37"/>
      <c r="I83" s="36"/>
      <c r="J83" s="36"/>
      <c r="K83" s="36"/>
    </row>
    <row r="84" spans="1:11">
      <c r="B84" s="36"/>
      <c r="I84" s="36"/>
      <c r="J84" s="36"/>
      <c r="K84" s="36"/>
    </row>
    <row r="85" spans="1:11">
      <c r="B85" s="36"/>
      <c r="C85" s="36"/>
      <c r="D85" s="36"/>
      <c r="I85" s="36"/>
      <c r="J85" s="36"/>
      <c r="K85" s="36"/>
    </row>
    <row r="86" spans="1:11">
      <c r="B86" s="36"/>
      <c r="C86" s="36"/>
      <c r="D86" s="36"/>
      <c r="I86" s="36"/>
      <c r="J86" s="36"/>
      <c r="K86" s="36"/>
    </row>
    <row r="87" spans="1:11">
      <c r="B87" s="36"/>
      <c r="C87" s="36"/>
      <c r="D87" s="36"/>
      <c r="E87" s="37"/>
      <c r="I87" s="36"/>
      <c r="J87" s="36"/>
      <c r="K87" s="36"/>
    </row>
    <row r="88" spans="1:11">
      <c r="B88" s="36"/>
      <c r="C88" s="36"/>
      <c r="D88" s="36"/>
      <c r="E88" s="37"/>
      <c r="I88" s="36"/>
      <c r="J88" s="36"/>
      <c r="K88" s="36"/>
    </row>
    <row r="89" spans="1:11">
      <c r="B89" s="36"/>
      <c r="C89" s="36"/>
      <c r="D89" s="36"/>
      <c r="E89" s="37"/>
      <c r="I89" s="36"/>
      <c r="J89" s="36"/>
      <c r="K89" s="36"/>
    </row>
    <row r="90" spans="1:11">
      <c r="B90" s="36"/>
      <c r="C90" s="36"/>
      <c r="D90" s="36"/>
      <c r="E90" s="37"/>
      <c r="I90" s="36"/>
      <c r="J90" s="36"/>
      <c r="K90" s="36"/>
    </row>
    <row r="91" spans="1:11">
      <c r="A91" s="46"/>
      <c r="B91" s="36"/>
      <c r="C91" s="36"/>
      <c r="D91" s="36"/>
      <c r="E91" s="47"/>
      <c r="I91" s="36"/>
      <c r="J91" s="36"/>
      <c r="K91" s="36"/>
    </row>
    <row r="92" spans="1:11">
      <c r="A92" s="46"/>
      <c r="B92" s="36"/>
      <c r="C92" s="36"/>
      <c r="D92" s="36"/>
      <c r="I92" s="36"/>
      <c r="J92" s="36"/>
      <c r="K92" s="36"/>
    </row>
    <row r="93" spans="1:11">
      <c r="B93" s="36"/>
      <c r="C93" s="36"/>
      <c r="D93" s="36"/>
      <c r="I93" s="36"/>
      <c r="J93" s="36"/>
      <c r="K93" s="36"/>
    </row>
    <row r="94" spans="1:11">
      <c r="B94" s="36"/>
      <c r="C94" s="36"/>
      <c r="D94" s="36"/>
      <c r="I94" s="36"/>
      <c r="J94" s="36"/>
      <c r="K94" s="36"/>
    </row>
    <row r="95" spans="1:11">
      <c r="B95" s="36"/>
      <c r="C95" s="36"/>
      <c r="D95" s="36"/>
      <c r="I95" s="36"/>
      <c r="J95" s="36"/>
      <c r="K95" s="36"/>
    </row>
    <row r="96" spans="1:11">
      <c r="B96" s="36"/>
      <c r="C96" s="36"/>
      <c r="D96" s="36"/>
      <c r="I96" s="36"/>
      <c r="J96" s="36"/>
      <c r="K96" s="36"/>
    </row>
    <row r="97" spans="1:11">
      <c r="B97" s="36"/>
      <c r="C97" s="36"/>
      <c r="D97" s="36"/>
      <c r="I97" s="36"/>
      <c r="J97" s="36"/>
      <c r="K97" s="36"/>
    </row>
    <row r="98" spans="1:11">
      <c r="B98" s="36"/>
      <c r="C98" s="36"/>
      <c r="D98" s="36"/>
      <c r="I98" s="36"/>
      <c r="J98" s="36"/>
      <c r="K98" s="36"/>
    </row>
    <row r="99" spans="1:11">
      <c r="B99" s="36"/>
      <c r="C99" s="36"/>
      <c r="D99" s="36"/>
      <c r="I99" s="36"/>
      <c r="J99" s="36"/>
      <c r="K99" s="36"/>
    </row>
    <row r="100" spans="1:11">
      <c r="B100" s="36"/>
      <c r="D100" s="36"/>
      <c r="E100" s="37"/>
      <c r="I100" s="36"/>
      <c r="J100" s="36"/>
      <c r="K100" s="36"/>
    </row>
    <row r="101" spans="1:11">
      <c r="I101" s="36"/>
      <c r="J101" s="36"/>
      <c r="K101" s="36"/>
    </row>
    <row r="102" spans="1:11">
      <c r="A102" s="46"/>
      <c r="I102" s="36"/>
      <c r="J102" s="36"/>
      <c r="K102" s="36"/>
    </row>
    <row r="103" spans="1:11">
      <c r="I103" s="36"/>
      <c r="J103" s="36"/>
      <c r="K103" s="36"/>
    </row>
    <row r="104" spans="1:11" ht="8.1" customHeight="1">
      <c r="J104" s="36"/>
      <c r="K104" s="36"/>
    </row>
    <row r="105" spans="1:11">
      <c r="A105" s="33"/>
      <c r="E105" s="37"/>
      <c r="G105" s="46"/>
      <c r="H105" s="46"/>
      <c r="I105" s="36"/>
      <c r="J105" s="36"/>
      <c r="K105" s="36"/>
    </row>
    <row r="107" spans="1:11">
      <c r="A107" s="33"/>
      <c r="B107" s="36"/>
      <c r="C107" s="36"/>
      <c r="D107" s="36"/>
      <c r="E107" s="37"/>
      <c r="G107" s="46"/>
      <c r="H107" s="46"/>
      <c r="I107" s="46"/>
      <c r="J107" s="36"/>
      <c r="K107" s="36"/>
    </row>
    <row r="108" spans="1:11">
      <c r="A108" s="33"/>
      <c r="B108" s="36"/>
      <c r="C108" s="36"/>
      <c r="D108" s="36"/>
      <c r="E108" s="37"/>
      <c r="G108" s="46"/>
      <c r="H108" s="46"/>
      <c r="I108" s="46"/>
      <c r="J108" s="36"/>
      <c r="K108" s="36"/>
    </row>
    <row r="109" spans="1:11">
      <c r="A109" s="33"/>
      <c r="B109" s="36"/>
      <c r="C109" s="36"/>
      <c r="D109" s="36"/>
      <c r="E109" s="37"/>
      <c r="G109" s="46"/>
      <c r="H109" s="46"/>
      <c r="I109" s="36"/>
      <c r="J109" s="36"/>
      <c r="K109" s="36"/>
    </row>
    <row r="113" spans="1:11">
      <c r="E113" s="33"/>
    </row>
    <row r="120" spans="1:11">
      <c r="A120" s="33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6" spans="1:11">
      <c r="A126" s="34"/>
    </row>
    <row r="129" spans="1:11">
      <c r="B129" s="32"/>
      <c r="C129" s="32"/>
      <c r="D129" s="32"/>
      <c r="E129" s="34"/>
      <c r="F129" s="32"/>
      <c r="G129" s="32"/>
      <c r="H129" s="32"/>
      <c r="I129" s="32"/>
      <c r="J129" s="33"/>
      <c r="K129" s="32"/>
    </row>
    <row r="130" spans="1:11">
      <c r="A130" s="34"/>
      <c r="B130" s="34"/>
      <c r="C130" s="34"/>
      <c r="D130" s="34"/>
      <c r="E130" s="34"/>
      <c r="F130" s="32"/>
      <c r="G130" s="32"/>
      <c r="H130" s="32"/>
      <c r="I130" s="33"/>
      <c r="J130" s="33"/>
      <c r="K130" s="32"/>
    </row>
    <row r="131" spans="1:11" ht="9" customHeight="1"/>
    <row r="132" spans="1:11">
      <c r="I132" s="36"/>
      <c r="J132" s="36"/>
      <c r="K132" s="36"/>
    </row>
    <row r="133" spans="1:11">
      <c r="B133" s="36"/>
      <c r="C133" s="36"/>
      <c r="D133" s="36"/>
      <c r="E133" s="37"/>
      <c r="F133" s="37"/>
      <c r="I133" s="36"/>
      <c r="J133" s="36"/>
      <c r="K133" s="36"/>
    </row>
    <row r="134" spans="1:11">
      <c r="B134" s="36"/>
      <c r="C134" s="36"/>
      <c r="D134" s="36"/>
      <c r="E134" s="37"/>
      <c r="F134" s="37"/>
      <c r="I134" s="36"/>
      <c r="J134" s="36"/>
      <c r="K134" s="36"/>
    </row>
    <row r="135" spans="1:11">
      <c r="B135" s="36"/>
      <c r="C135" s="36"/>
      <c r="D135" s="36"/>
      <c r="E135" s="37"/>
      <c r="I135" s="36"/>
      <c r="J135" s="36"/>
      <c r="K135" s="36"/>
    </row>
    <row r="136" spans="1:11">
      <c r="B136" s="36"/>
      <c r="I136" s="36"/>
      <c r="J136" s="36"/>
      <c r="K136" s="36"/>
    </row>
    <row r="137" spans="1:11">
      <c r="B137" s="36"/>
      <c r="C137" s="36"/>
      <c r="D137" s="36"/>
      <c r="I137" s="36"/>
      <c r="J137" s="36"/>
      <c r="K137" s="36"/>
    </row>
    <row r="138" spans="1:11">
      <c r="B138" s="36"/>
      <c r="C138" s="36"/>
      <c r="D138" s="36"/>
      <c r="I138" s="36"/>
      <c r="J138" s="36"/>
      <c r="K138" s="36"/>
    </row>
    <row r="139" spans="1:11">
      <c r="B139" s="36"/>
      <c r="C139" s="36"/>
      <c r="D139" s="36"/>
      <c r="I139" s="36"/>
      <c r="J139" s="36"/>
      <c r="K139" s="36"/>
    </row>
    <row r="140" spans="1:11">
      <c r="B140" s="36"/>
      <c r="C140" s="36"/>
      <c r="D140" s="36"/>
      <c r="I140" s="36"/>
      <c r="J140" s="36"/>
      <c r="K140" s="36"/>
    </row>
    <row r="141" spans="1:11">
      <c r="B141" s="36"/>
      <c r="C141" s="36"/>
      <c r="D141" s="36"/>
      <c r="I141" s="36"/>
      <c r="J141" s="36"/>
      <c r="K141" s="36"/>
    </row>
    <row r="142" spans="1:11">
      <c r="B142" s="36"/>
      <c r="C142" s="36"/>
      <c r="D142" s="36"/>
      <c r="I142" s="36"/>
      <c r="J142" s="36"/>
      <c r="K142" s="36"/>
    </row>
    <row r="143" spans="1:11">
      <c r="B143" s="36"/>
      <c r="C143" s="36"/>
      <c r="D143" s="36"/>
      <c r="I143" s="36"/>
      <c r="J143" s="36"/>
      <c r="K143" s="36"/>
    </row>
    <row r="144" spans="1:11">
      <c r="B144" s="36"/>
      <c r="C144" s="36"/>
      <c r="D144" s="36"/>
      <c r="I144" s="36"/>
      <c r="J144" s="36"/>
      <c r="K144" s="36"/>
    </row>
    <row r="145" spans="1:11">
      <c r="B145" s="36"/>
      <c r="C145" s="36"/>
      <c r="D145" s="36"/>
      <c r="I145" s="36"/>
      <c r="J145" s="36"/>
      <c r="K145" s="36"/>
    </row>
    <row r="146" spans="1:11">
      <c r="B146" s="36"/>
      <c r="C146" s="36"/>
      <c r="D146" s="36"/>
      <c r="I146" s="36"/>
      <c r="J146" s="36"/>
      <c r="K146" s="36"/>
    </row>
    <row r="147" spans="1:11">
      <c r="B147" s="36"/>
      <c r="C147" s="36"/>
      <c r="D147" s="36"/>
      <c r="I147" s="36"/>
      <c r="J147" s="36"/>
      <c r="K147" s="36"/>
    </row>
    <row r="148" spans="1:11">
      <c r="B148" s="36"/>
      <c r="C148" s="36"/>
      <c r="D148" s="36"/>
      <c r="I148" s="36"/>
      <c r="J148" s="36"/>
      <c r="K148" s="36"/>
    </row>
    <row r="149" spans="1:11">
      <c r="B149" s="36"/>
      <c r="C149" s="36"/>
      <c r="D149" s="36"/>
      <c r="I149" s="36"/>
      <c r="J149" s="36"/>
      <c r="K149" s="36"/>
    </row>
    <row r="150" spans="1:11">
      <c r="A150" s="46"/>
      <c r="B150" s="36"/>
      <c r="C150" s="36"/>
      <c r="D150" s="36"/>
      <c r="I150" s="36"/>
      <c r="J150" s="36"/>
      <c r="K150" s="36"/>
    </row>
    <row r="151" spans="1:11">
      <c r="A151" s="46"/>
      <c r="B151" s="36"/>
      <c r="C151" s="36"/>
      <c r="D151" s="36"/>
      <c r="I151" s="36"/>
      <c r="J151" s="36"/>
      <c r="K151" s="36"/>
    </row>
    <row r="152" spans="1:11">
      <c r="B152" s="36"/>
      <c r="C152" s="36"/>
      <c r="D152" s="36"/>
      <c r="I152" s="36"/>
      <c r="J152" s="36"/>
      <c r="K152" s="36"/>
    </row>
    <row r="153" spans="1:11">
      <c r="B153" s="36"/>
      <c r="C153" s="36"/>
      <c r="D153" s="36"/>
      <c r="I153" s="36"/>
      <c r="J153" s="36"/>
      <c r="K153" s="36"/>
    </row>
    <row r="154" spans="1:11">
      <c r="B154" s="36"/>
      <c r="C154" s="36"/>
      <c r="D154" s="36"/>
      <c r="I154" s="36"/>
      <c r="J154" s="36"/>
      <c r="K154" s="36"/>
    </row>
    <row r="155" spans="1:11">
      <c r="B155" s="36"/>
      <c r="C155" s="36"/>
      <c r="D155" s="36"/>
      <c r="I155" s="36"/>
      <c r="J155" s="36"/>
      <c r="K155" s="36"/>
    </row>
    <row r="156" spans="1:11">
      <c r="B156" s="36"/>
      <c r="C156" s="36"/>
      <c r="D156" s="36"/>
      <c r="I156" s="36"/>
      <c r="J156" s="36"/>
      <c r="K156" s="36"/>
    </row>
    <row r="157" spans="1:11">
      <c r="B157" s="36"/>
      <c r="C157" s="36"/>
      <c r="D157" s="36"/>
      <c r="I157" s="36"/>
      <c r="J157" s="36"/>
      <c r="K157" s="36"/>
    </row>
    <row r="158" spans="1:11">
      <c r="B158" s="36"/>
      <c r="C158" s="36"/>
      <c r="D158" s="36"/>
      <c r="I158" s="36"/>
      <c r="J158" s="36"/>
      <c r="K158" s="36"/>
    </row>
    <row r="159" spans="1:11">
      <c r="B159" s="36"/>
      <c r="C159" s="36"/>
      <c r="D159" s="36"/>
      <c r="I159" s="36"/>
      <c r="J159" s="36"/>
      <c r="K159" s="36"/>
    </row>
    <row r="160" spans="1:11">
      <c r="B160" s="36"/>
      <c r="C160" s="36"/>
      <c r="D160" s="36"/>
      <c r="I160" s="36"/>
      <c r="J160" s="36"/>
      <c r="K160" s="36"/>
    </row>
    <row r="161" spans="1:11">
      <c r="A161" s="46"/>
      <c r="B161" s="36"/>
      <c r="C161" s="36"/>
      <c r="D161" s="36"/>
      <c r="I161" s="36"/>
      <c r="J161" s="36"/>
      <c r="K161" s="36"/>
    </row>
    <row r="162" spans="1:11">
      <c r="B162" s="36"/>
      <c r="C162" s="36"/>
      <c r="D162" s="36"/>
      <c r="E162" s="37"/>
      <c r="I162" s="36"/>
      <c r="J162" s="36"/>
      <c r="K162" s="36"/>
    </row>
    <row r="163" spans="1:11" ht="9" customHeight="1">
      <c r="J163" s="36"/>
      <c r="K163" s="36"/>
    </row>
    <row r="164" spans="1:11">
      <c r="A164" s="33"/>
      <c r="E164" s="37"/>
      <c r="G164" s="46"/>
      <c r="H164" s="46"/>
      <c r="I164" s="36"/>
      <c r="J164" s="36"/>
      <c r="K164" s="36"/>
    </row>
    <row r="166" spans="1:11">
      <c r="A166" s="33"/>
      <c r="B166" s="36"/>
      <c r="C166" s="36"/>
      <c r="D166" s="36"/>
      <c r="E166" s="37"/>
      <c r="G166" s="46"/>
      <c r="H166" s="46"/>
      <c r="I166" s="46"/>
      <c r="J166" s="36"/>
      <c r="K166" s="36"/>
    </row>
    <row r="167" spans="1:11">
      <c r="A167" s="33"/>
      <c r="B167" s="36"/>
      <c r="C167" s="36"/>
      <c r="D167" s="36"/>
      <c r="E167" s="37"/>
      <c r="G167" s="46"/>
      <c r="H167" s="46"/>
      <c r="I167" s="46"/>
      <c r="J167" s="36"/>
      <c r="K167" s="36"/>
    </row>
    <row r="168" spans="1:11">
      <c r="A168" s="33"/>
      <c r="B168" s="36"/>
      <c r="C168" s="36"/>
      <c r="D168" s="36"/>
      <c r="E168" s="37"/>
      <c r="G168" s="46"/>
      <c r="H168" s="46"/>
      <c r="I168" s="36"/>
      <c r="J168" s="36"/>
      <c r="K168" s="36"/>
    </row>
    <row r="170" spans="1:11">
      <c r="F170" s="33"/>
    </row>
    <row r="191" ht="3.75" customHeight="1"/>
    <row r="223" ht="3.75" customHeight="1"/>
    <row r="251" ht="5.25" customHeight="1"/>
    <row r="283" ht="6" customHeight="1"/>
    <row r="310" ht="6.75" customHeight="1"/>
    <row r="342" ht="8.25" customHeight="1"/>
    <row r="367" ht="8.25" customHeight="1"/>
    <row r="399" ht="7.5" customHeight="1"/>
    <row r="427" ht="8.25" customHeight="1"/>
    <row r="459" ht="7.5" customHeight="1"/>
    <row r="486" ht="7.5" customHeight="1"/>
    <row r="518" ht="7.5" customHeight="1"/>
    <row r="544" ht="8.25" customHeight="1"/>
    <row r="576" ht="7.5" customHeight="1"/>
    <row r="603" ht="8.25" customHeight="1"/>
    <row r="635" ht="6.75" customHeight="1"/>
    <row r="695" ht="6.75" customHeight="1"/>
  </sheetData>
  <mergeCells count="6">
    <mergeCell ref="A2:K2"/>
    <mergeCell ref="A3:K3"/>
    <mergeCell ref="A4:K4"/>
    <mergeCell ref="B8:D8"/>
    <mergeCell ref="G8:I8"/>
    <mergeCell ref="J8:K8"/>
  </mergeCells>
  <phoneticPr fontId="0" type="noConversion"/>
  <conditionalFormatting sqref="E11:E41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E11:E41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E11:E41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E11:E41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E11:E41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0" right="0" top="0" bottom="0" header="0.51180555555555562" footer="0.51180555555555562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0"/>
  <sheetViews>
    <sheetView showGridLines="0" workbookViewId="0">
      <selection activeCell="L21" sqref="L21:L22"/>
    </sheetView>
  </sheetViews>
  <sheetFormatPr defaultRowHeight="15.75"/>
  <cols>
    <col min="1" max="1" width="9.5546875" customWidth="1"/>
    <col min="7" max="7" width="8.5546875" customWidth="1"/>
  </cols>
  <sheetData>
    <row r="1" spans="1:11" ht="20.10000000000000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20.100000000000001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20.100000000000001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20.100000000000001" customHeight="1">
      <c r="A4" s="73">
        <f>January!$B$6</f>
        <v>2022</v>
      </c>
      <c r="B4" s="73"/>
      <c r="C4" s="73"/>
      <c r="D4" s="73"/>
      <c r="E4" s="73"/>
      <c r="F4" s="73"/>
      <c r="G4" s="73"/>
      <c r="H4" s="73"/>
      <c r="I4" s="73"/>
      <c r="J4" s="73"/>
    </row>
    <row r="5" spans="1:11">
      <c r="A5" s="50"/>
      <c r="B5" s="50"/>
      <c r="C5" s="50"/>
      <c r="D5" s="51"/>
      <c r="E5" s="51"/>
      <c r="F5" s="51"/>
      <c r="G5" s="52"/>
      <c r="H5" s="50"/>
      <c r="I5" s="51"/>
      <c r="J5" s="51"/>
    </row>
    <row r="6" spans="1:11">
      <c r="B6" s="71">
        <v>2019</v>
      </c>
      <c r="C6" s="71"/>
      <c r="D6" s="71"/>
      <c r="E6" s="50" t="s">
        <v>37</v>
      </c>
      <c r="F6" s="50" t="s">
        <v>37</v>
      </c>
      <c r="G6" s="50" t="s">
        <v>38</v>
      </c>
      <c r="H6" s="71" t="s">
        <v>39</v>
      </c>
      <c r="I6" s="71"/>
      <c r="J6" s="71"/>
      <c r="K6" s="50"/>
    </row>
    <row r="7" spans="1:11">
      <c r="A7" s="53" t="s">
        <v>40</v>
      </c>
      <c r="B7" s="50" t="s">
        <v>41</v>
      </c>
      <c r="C7" s="50" t="s">
        <v>42</v>
      </c>
      <c r="D7" s="50" t="s">
        <v>43</v>
      </c>
      <c r="E7" s="50" t="s">
        <v>44</v>
      </c>
      <c r="F7" s="50" t="s">
        <v>45</v>
      </c>
      <c r="G7" s="50" t="s">
        <v>46</v>
      </c>
      <c r="H7" s="50" t="s">
        <v>47</v>
      </c>
      <c r="I7" s="50" t="s">
        <v>48</v>
      </c>
      <c r="J7" s="50" t="s">
        <v>26</v>
      </c>
      <c r="K7" s="50"/>
    </row>
    <row r="8" spans="1:11" ht="6" customHeight="1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pans="1:11">
      <c r="A9" t="s">
        <v>4</v>
      </c>
      <c r="B9" s="55">
        <f>January!$G$45</f>
        <v>79</v>
      </c>
      <c r="C9" s="55">
        <f>January!$H$46</f>
        <v>17</v>
      </c>
      <c r="D9" s="56">
        <f>January!$I$47</f>
        <v>40.112903225806448</v>
      </c>
      <c r="E9" s="56">
        <f>January!$J$43</f>
        <v>7</v>
      </c>
      <c r="F9" s="56">
        <f>January!$K$43</f>
        <v>778.5</v>
      </c>
      <c r="G9" s="57">
        <f>January!$E$43</f>
        <v>5.1099999999999994</v>
      </c>
      <c r="H9" s="56">
        <f>January!$B$45</f>
        <v>16</v>
      </c>
      <c r="I9" s="56">
        <f>January!$C$46</f>
        <v>1.2</v>
      </c>
      <c r="J9" s="56">
        <f>January!$D$47</f>
        <v>6.8680628618693138</v>
      </c>
    </row>
    <row r="10" spans="1:11" ht="15.75" customHeight="1">
      <c r="A10" t="s">
        <v>49</v>
      </c>
      <c r="B10" s="58">
        <f>February!$G$45</f>
        <v>78</v>
      </c>
      <c r="C10" s="58">
        <f>February!$H$46</f>
        <v>25</v>
      </c>
      <c r="D10" s="59">
        <f>February!$I$47</f>
        <v>48</v>
      </c>
      <c r="E10" s="59">
        <f>February!$J$43</f>
        <v>0</v>
      </c>
      <c r="F10" s="59">
        <f>February!$K$43</f>
        <v>476</v>
      </c>
      <c r="G10" s="60">
        <f>February!$E$43</f>
        <v>1.7600000000000002</v>
      </c>
      <c r="H10" s="59">
        <f>February!$B$45</f>
        <v>8.4</v>
      </c>
      <c r="I10" s="59">
        <f>February!$C$46</f>
        <v>2.4</v>
      </c>
      <c r="J10" s="59">
        <f>February!$D$47</f>
        <v>4.1673031135531131</v>
      </c>
    </row>
    <row r="11" spans="1:11">
      <c r="A11" t="s">
        <v>27</v>
      </c>
      <c r="B11" s="58">
        <f>March!$G$45</f>
        <v>83</v>
      </c>
      <c r="C11" s="58">
        <f>March!$H$46</f>
        <v>25</v>
      </c>
      <c r="D11" s="59">
        <f>March!$I$47</f>
        <v>57</v>
      </c>
      <c r="E11" s="59">
        <f t="array" ref="E11:F11">March!$J$43:$K$43</f>
        <v>32</v>
      </c>
      <c r="F11" s="59">
        <v>280</v>
      </c>
      <c r="G11" s="60">
        <f>March!$E$43</f>
        <v>1.6199999999999999</v>
      </c>
      <c r="H11" s="59">
        <f>March!$B$45</f>
        <v>10.9</v>
      </c>
      <c r="I11" s="59">
        <f>March!$C$46</f>
        <v>2.4</v>
      </c>
      <c r="J11" s="59">
        <f>March!$D$47</f>
        <v>5.8964532671629444</v>
      </c>
    </row>
    <row r="12" spans="1:11">
      <c r="A12" t="s">
        <v>28</v>
      </c>
      <c r="B12" s="58">
        <f>April!$G$45</f>
        <v>87</v>
      </c>
      <c r="C12" s="58">
        <f>April!$H$46</f>
        <v>30</v>
      </c>
      <c r="D12" s="59">
        <f>April!$I$47</f>
        <v>60.853333333333332</v>
      </c>
      <c r="E12" s="59">
        <f t="array" ref="E12:F12">April!$J$43:$K$43</f>
        <v>43.599999999999994</v>
      </c>
      <c r="F12" s="59">
        <v>168</v>
      </c>
      <c r="G12" s="60">
        <f>April!$E$43</f>
        <v>1.58</v>
      </c>
      <c r="H12" s="59">
        <f>April!$B$45</f>
        <v>5.7</v>
      </c>
      <c r="I12" s="59">
        <f>April!$C$46</f>
        <v>1.7</v>
      </c>
      <c r="J12" s="59">
        <f>April!$D$47</f>
        <v>3.6121682206682211</v>
      </c>
    </row>
    <row r="13" spans="1:11">
      <c r="A13" t="s">
        <v>29</v>
      </c>
      <c r="B13" s="58">
        <f>May!$G$45</f>
        <v>95</v>
      </c>
      <c r="C13" s="58">
        <f>May!$H$46</f>
        <v>46</v>
      </c>
      <c r="D13" s="59">
        <f>May!$I$47</f>
        <v>71.596774193548384</v>
      </c>
      <c r="E13" s="59">
        <f t="array" ref="E13:F13">May!$J$43:$K$43</f>
        <v>236</v>
      </c>
      <c r="F13" s="59">
        <v>31.5</v>
      </c>
      <c r="G13" s="60">
        <f>May!$E$43</f>
        <v>4.4999999999999982</v>
      </c>
      <c r="H13" s="59">
        <f>May!$B$45</f>
        <v>5.3</v>
      </c>
      <c r="I13" s="59">
        <f>May!$C$46</f>
        <v>0.8</v>
      </c>
      <c r="J13" s="59">
        <f>May!$D$47</f>
        <v>2.312832919768403</v>
      </c>
    </row>
    <row r="14" spans="1:11">
      <c r="A14" t="s">
        <v>30</v>
      </c>
      <c r="B14" s="58">
        <f>June!$G$45</f>
        <v>99</v>
      </c>
      <c r="C14" s="58">
        <f>June!$H$46</f>
        <v>54</v>
      </c>
      <c r="D14" s="59">
        <f>June!$I$47</f>
        <v>77.13333333333334</v>
      </c>
      <c r="E14" s="59">
        <f t="array" ref="E14:F14">June!$J$43:$K$43</f>
        <v>364</v>
      </c>
      <c r="F14" s="59">
        <v>0</v>
      </c>
      <c r="G14" s="60">
        <f>June!$E$43</f>
        <v>1.3800000000000001</v>
      </c>
      <c r="H14" s="59">
        <f>June!$B$45</f>
        <v>4.91</v>
      </c>
      <c r="I14" s="59">
        <f>June!$C$46</f>
        <v>0.2</v>
      </c>
      <c r="J14" s="59">
        <f>June!$D$47</f>
        <v>1.8137820512820513</v>
      </c>
    </row>
    <row r="15" spans="1:11">
      <c r="A15" t="s">
        <v>31</v>
      </c>
      <c r="B15" s="58">
        <f>July!$G$45</f>
        <v>98</v>
      </c>
      <c r="C15" s="58">
        <f>July!$H$46</f>
        <v>57</v>
      </c>
      <c r="D15" s="59">
        <f>July!$I$47</f>
        <v>81.306451612903231</v>
      </c>
      <c r="E15" s="59">
        <f t="array" ref="E15:F15">July!$J$43:$K$43</f>
        <v>505.5</v>
      </c>
      <c r="F15" s="59">
        <v>0</v>
      </c>
      <c r="G15" s="60">
        <f>July!$E$43</f>
        <v>9.6</v>
      </c>
      <c r="H15" s="59">
        <f>July!$B$45</f>
        <v>3.7</v>
      </c>
      <c r="I15" s="59">
        <f>July!$C$46</f>
        <v>0.08</v>
      </c>
      <c r="J15" s="59">
        <f>July!$D$47</f>
        <v>1.6480694789081884</v>
      </c>
    </row>
    <row r="16" spans="1:11">
      <c r="A16" t="s">
        <v>32</v>
      </c>
      <c r="B16" s="58">
        <f>August!$G$45</f>
        <v>96</v>
      </c>
      <c r="C16" s="58">
        <f>August!$H$46</f>
        <v>61</v>
      </c>
      <c r="D16" s="59">
        <f>August!$I$47</f>
        <v>79.41935483870968</v>
      </c>
      <c r="E16" s="59">
        <f t="array" ref="E16:F16">August!$J$43:$K$43</f>
        <v>447</v>
      </c>
      <c r="F16" s="59">
        <v>0</v>
      </c>
      <c r="G16" s="60">
        <f>August!$E$43</f>
        <v>2.75</v>
      </c>
      <c r="H16" s="59">
        <f>August!$B$45</f>
        <v>3.7</v>
      </c>
      <c r="I16" s="59">
        <f>August!$C$46</f>
        <v>0.5</v>
      </c>
      <c r="J16" s="59">
        <f>August!$D$47</f>
        <v>1.6411952026468153</v>
      </c>
    </row>
    <row r="17" spans="1:10">
      <c r="A17" t="s">
        <v>33</v>
      </c>
      <c r="B17" s="58">
        <f>September!$G$45</f>
        <v>93</v>
      </c>
      <c r="C17" s="58">
        <f>September!$H$46</f>
        <v>47</v>
      </c>
      <c r="D17" s="59">
        <f>September!$I$47</f>
        <v>73.11666666666666</v>
      </c>
      <c r="E17" s="59">
        <f t="array" ref="E17:F17">September!$J$43:$K$43</f>
        <v>256</v>
      </c>
      <c r="F17" s="59">
        <v>12.5</v>
      </c>
      <c r="G17" s="60">
        <f>September!$E$43</f>
        <v>4.58</v>
      </c>
      <c r="H17" s="59">
        <f>September!$B$45</f>
        <v>5.13</v>
      </c>
      <c r="I17" s="59">
        <f>September!$C$46</f>
        <v>0.1</v>
      </c>
      <c r="J17" s="59">
        <f>September!$D$47</f>
        <v>1.5277188034188036</v>
      </c>
    </row>
    <row r="18" spans="1:10">
      <c r="A18" t="s">
        <v>34</v>
      </c>
      <c r="B18" s="58">
        <f>October!$G$45</f>
        <v>82</v>
      </c>
      <c r="C18" s="58">
        <f>October!$H$46</f>
        <v>34</v>
      </c>
      <c r="D18" s="59">
        <f>October!$I$47</f>
        <v>61</v>
      </c>
      <c r="E18" s="59">
        <f t="array" ref="E18:F18">October!$J$43:$K$43</f>
        <v>21.5</v>
      </c>
      <c r="F18" s="59">
        <v>145.5</v>
      </c>
      <c r="G18" s="60">
        <f>October!$E$43</f>
        <v>0.84</v>
      </c>
      <c r="H18" s="59">
        <f>October!$B$45</f>
        <v>5.9</v>
      </c>
      <c r="I18" s="59">
        <f>October!$C$46</f>
        <v>0.8</v>
      </c>
      <c r="J18" s="59">
        <f>October!$D$47</f>
        <v>2.5276228287841191</v>
      </c>
    </row>
    <row r="19" spans="1:10">
      <c r="A19" t="s">
        <v>35</v>
      </c>
      <c r="B19" s="58">
        <f>November!$G$45</f>
        <v>83</v>
      </c>
      <c r="C19" s="58">
        <f>November!$H$46</f>
        <v>27</v>
      </c>
      <c r="D19" s="59">
        <f>November!$I$47</f>
        <v>56.5</v>
      </c>
      <c r="E19" s="59">
        <f t="array" ref="E19:F19">November!$J$43:$K$43</f>
        <v>33.5</v>
      </c>
      <c r="F19" s="59">
        <v>288.5</v>
      </c>
      <c r="G19" s="60">
        <f>November!$E$43</f>
        <v>4.9000000000000004</v>
      </c>
      <c r="H19" s="59">
        <f>November!$B$45</f>
        <v>6</v>
      </c>
      <c r="I19" s="59">
        <f>November!$C$46</f>
        <v>0.8</v>
      </c>
      <c r="J19" s="59">
        <f>November!$D$47</f>
        <v>2.1852435897435902</v>
      </c>
    </row>
    <row r="20" spans="1:10">
      <c r="A20" t="s">
        <v>36</v>
      </c>
      <c r="B20" s="58">
        <f>December!$G$45</f>
        <v>71</v>
      </c>
      <c r="C20" s="58">
        <f>December!$H$46</f>
        <v>0</v>
      </c>
      <c r="D20" s="59">
        <f>December!$I$47</f>
        <v>40.935483870967744</v>
      </c>
      <c r="E20" s="59">
        <f t="array" ref="E20:F20">December!$J$43:$K$43</f>
        <v>0</v>
      </c>
      <c r="F20" s="59">
        <v>746</v>
      </c>
      <c r="G20" s="60">
        <f>December!$E$43</f>
        <v>1.5100000000000002</v>
      </c>
      <c r="H20" s="59">
        <f>December!$B$45</f>
        <v>8.9</v>
      </c>
      <c r="I20" s="59">
        <f>December!$C$46</f>
        <v>0</v>
      </c>
      <c r="J20" s="59">
        <f>December!$D$47</f>
        <v>4.7336112489660884</v>
      </c>
    </row>
    <row r="21" spans="1:10" ht="8.2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7.5" customHeight="1"/>
    <row r="23" spans="1:10">
      <c r="A23" t="s">
        <v>18</v>
      </c>
      <c r="B23" s="55">
        <f t="shared" ref="B23:G23" si="0">SUM(B9:B20)</f>
        <v>1044</v>
      </c>
      <c r="C23" s="55">
        <f t="shared" si="0"/>
        <v>423</v>
      </c>
      <c r="D23" s="56">
        <f t="shared" si="0"/>
        <v>746.97430107526884</v>
      </c>
      <c r="E23" s="55">
        <f t="shared" si="0"/>
        <v>1946.1</v>
      </c>
      <c r="F23" s="55">
        <f t="shared" si="0"/>
        <v>2926.5</v>
      </c>
      <c r="G23" s="55">
        <f t="shared" si="0"/>
        <v>40.129999999999995</v>
      </c>
    </row>
    <row r="24" spans="1:10">
      <c r="A24" t="s">
        <v>13</v>
      </c>
      <c r="B24" s="55">
        <f>MAX(B9:B20)</f>
        <v>99</v>
      </c>
      <c r="H24" s="55">
        <f>MAX(H9:H20)</f>
        <v>16</v>
      </c>
    </row>
    <row r="25" spans="1:10">
      <c r="A25" t="s">
        <v>14</v>
      </c>
      <c r="C25" s="55">
        <f>MIN(C9:C20)</f>
        <v>0</v>
      </c>
      <c r="I25" s="55">
        <f>MIN(I9:I20)</f>
        <v>0</v>
      </c>
    </row>
    <row r="26" spans="1:10">
      <c r="A26" t="s">
        <v>15</v>
      </c>
      <c r="B26" s="62"/>
      <c r="C26" s="62"/>
      <c r="D26" s="56">
        <f>AVERAGE(D9:D20)</f>
        <v>62.247858422939068</v>
      </c>
      <c r="E26" s="62"/>
      <c r="F26" s="62"/>
      <c r="G26" s="62"/>
      <c r="H26" s="62"/>
      <c r="I26" s="62"/>
      <c r="J26" s="56">
        <f>AVERAGE(J9:J20)</f>
        <v>3.2445052988976379</v>
      </c>
    </row>
    <row r="27" spans="1:10" ht="7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t="s">
        <v>50</v>
      </c>
      <c r="B28" s="50" t="s">
        <v>51</v>
      </c>
      <c r="G28" s="50" t="s">
        <v>52</v>
      </c>
      <c r="H28" s="51">
        <f>AVERAGE(H9:H20)</f>
        <v>7.0450000000000008</v>
      </c>
    </row>
    <row r="29" spans="1:10">
      <c r="G29" s="50" t="s">
        <v>53</v>
      </c>
    </row>
    <row r="30" spans="1:10">
      <c r="A30" s="53"/>
    </row>
  </sheetData>
  <mergeCells count="6">
    <mergeCell ref="B6:D6"/>
    <mergeCell ref="H6:J6"/>
    <mergeCell ref="A1:J1"/>
    <mergeCell ref="A2:J2"/>
    <mergeCell ref="A3:J3"/>
    <mergeCell ref="A4:J4"/>
  </mergeCells>
  <phoneticPr fontId="0" type="noConversion"/>
  <printOptions horizontalCentered="1" verticalCentered="1"/>
  <pageMargins left="0.5" right="0" top="0" bottom="2" header="0.51180555555555562" footer="0.51180555555555562"/>
  <pageSetup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</vt:lpstr>
      <vt:lpstr>_1Excel_BuiltIn_Print_Area_1_1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YEAR!Print_Area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Utilities</dc:creator>
  <cp:lastModifiedBy>Water T. Plant</cp:lastModifiedBy>
  <cp:revision>1</cp:revision>
  <cp:lastPrinted>2022-12-06T14:38:09Z</cp:lastPrinted>
  <dcterms:created xsi:type="dcterms:W3CDTF">1996-10-02T16:34:00Z</dcterms:created>
  <dcterms:modified xsi:type="dcterms:W3CDTF">2022-12-30T12:24:16Z</dcterms:modified>
</cp:coreProperties>
</file>