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US 264" sheetId="1" r:id="rId1"/>
  </sheets>
  <calcPr calcId="145621"/>
</workbook>
</file>

<file path=xl/calcChain.xml><?xml version="1.0" encoding="utf-8"?>
<calcChain xmlns="http://schemas.openxmlformats.org/spreadsheetml/2006/main">
  <c r="E20" i="1" l="1"/>
  <c r="H38" i="1" l="1"/>
  <c r="H37" i="1"/>
  <c r="B37" i="1"/>
  <c r="H36" i="1"/>
  <c r="H35" i="1"/>
  <c r="H34" i="1"/>
  <c r="H33" i="1"/>
  <c r="H32" i="1"/>
  <c r="H31" i="1"/>
  <c r="H30" i="1"/>
  <c r="H29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B13" i="1"/>
  <c r="H12" i="1"/>
  <c r="H11" i="1"/>
  <c r="H10" i="1"/>
  <c r="H9" i="1"/>
  <c r="H8" i="1"/>
  <c r="H7" i="1"/>
  <c r="H6" i="1"/>
  <c r="B6" i="1"/>
  <c r="H5" i="1"/>
  <c r="B5" i="1"/>
  <c r="H4" i="1"/>
  <c r="B4" i="1"/>
  <c r="H3" i="1"/>
  <c r="B3" i="1"/>
  <c r="H2" i="1"/>
  <c r="H39" i="1" s="1"/>
  <c r="B2" i="1"/>
  <c r="B28" i="1" s="1"/>
  <c r="H28" i="1" s="1"/>
</calcChain>
</file>

<file path=xl/sharedStrings.xml><?xml version="1.0" encoding="utf-8"?>
<sst xmlns="http://schemas.openxmlformats.org/spreadsheetml/2006/main" count="120" uniqueCount="58">
  <si>
    <t>Item</t>
  </si>
  <si>
    <t>Quantity</t>
  </si>
  <si>
    <t>Unit</t>
  </si>
  <si>
    <t>Size</t>
  </si>
  <si>
    <t>Description of Pipeline Materials</t>
  </si>
  <si>
    <t>Brand</t>
  </si>
  <si>
    <t>Cost Each</t>
  </si>
  <si>
    <t>Total Cost</t>
  </si>
  <si>
    <t>Delivery Days</t>
  </si>
  <si>
    <t>LF</t>
  </si>
  <si>
    <t>6"</t>
  </si>
  <si>
    <t>Steel Pipe, 0.280" w.t, API-5L Grade X52, Seamless, 12-14 Mils Fusion Bonded Epoxy Thinfilm Coated</t>
  </si>
  <si>
    <t>Steel Pipe, 0.280" w.t, API-5L Grade X52, Seamless, 35 Mils Powercrete Coated</t>
  </si>
  <si>
    <t>NA</t>
  </si>
  <si>
    <t>THWN #3 AWG AC Mitigation Ground Wire</t>
  </si>
  <si>
    <t>EA</t>
  </si>
  <si>
    <t xml:space="preserve">Elbow, 90°, LR, Grade Y52, SCH 40, 0.280" w.t.  </t>
  </si>
  <si>
    <t xml:space="preserve">Elbow, 45°, LR, Grade Y52, SCH 40, 0.280" w.t.  </t>
  </si>
  <si>
    <t>36"- 4" x 1"</t>
  </si>
  <si>
    <t>Sockolet, 2000#</t>
  </si>
  <si>
    <t>1" x 3"</t>
  </si>
  <si>
    <t xml:space="preserve">Pipe Nipple, Extra Strong, Grade Y52, Seamless C.S., thread both ends  </t>
  </si>
  <si>
    <t>1"</t>
  </si>
  <si>
    <t>Valve, Ball, 2000#, NFPT X NFPT</t>
  </si>
  <si>
    <t>Pipe plug, Hex Head, Extra Strong, F.S., screwed</t>
  </si>
  <si>
    <t>Steel Pipe, 0.133" w.t., Grade X52</t>
  </si>
  <si>
    <t>Valve, Cameron T-31, ANSI 300, W.E, Wrench Operated, Bore to Match w.t.=0.280", coated for buried installation</t>
  </si>
  <si>
    <t>Test Station, Type P</t>
  </si>
  <si>
    <t>Flush Mounted Cast Iron Valve Box w/ "Gas" Lid</t>
  </si>
  <si>
    <t xml:space="preserve">Cap, Grade Y52, 0.280" w.t.  </t>
  </si>
  <si>
    <t>Cap, Socket Weld, 2000#</t>
  </si>
  <si>
    <t>Tee, Threaded, 2000#</t>
  </si>
  <si>
    <t>2"</t>
  </si>
  <si>
    <t>Steel Pipe, 0.154" w.t., Grade X52</t>
  </si>
  <si>
    <t>4"</t>
  </si>
  <si>
    <t>Thredolet, 3000#</t>
  </si>
  <si>
    <t>Steel Pipe, 0.237" w.t., Grade X52</t>
  </si>
  <si>
    <t>Blind Flange, ANSI 600</t>
  </si>
  <si>
    <t>Weld Neck Flange, ANSI 600</t>
  </si>
  <si>
    <t>Gasket, Spiral Wound, Flexitallic, ANSI 600</t>
  </si>
  <si>
    <t>Flange, Insulation Kit, ANSI 600, Type E, Linebacker, Double Washer Set, w/Full Length Phenolic Sleeves</t>
  </si>
  <si>
    <t>(6") ANSI 600</t>
  </si>
  <si>
    <t xml:space="preserve">Stud Bolts, All Thread, 1" Diameter x 6 3/4" Long, Grade B-7, ASTM A-193, w/2 A-194, Grade 2H Heavy Hex Nuts </t>
  </si>
  <si>
    <t>Pipeline Marker</t>
  </si>
  <si>
    <t>Warning Tape</t>
  </si>
  <si>
    <t>Polyethylene Medium Density Plastic Pipe</t>
  </si>
  <si>
    <t>Tee, Polyethylene Medium Density Plastic. Butt Fusion</t>
  </si>
  <si>
    <t>Elbow, 90°, LR, Polyethylene Medium Density Plastic, Butt Fusion</t>
  </si>
  <si>
    <t>Elbow, 45°, LR, Polyethylene Medium Density Plastic, Butt Fusion</t>
  </si>
  <si>
    <t>Cap, Polyethylene Medium Density Plastic. Butt Fusion</t>
  </si>
  <si>
    <t>Valve, Polyethylene Medium Density Plastic. Butt Fusion</t>
  </si>
  <si>
    <t>Electrofusion Coupling, Polyethylene Medium Density Plastic</t>
  </si>
  <si>
    <t>Transition Fitting, Steel 0.280" Wall, Grade X52 x Polyethylene Medium Density Plastic</t>
  </si>
  <si>
    <t>#14</t>
  </si>
  <si>
    <t>Tracer Wire, solid copper with yellow insulation</t>
  </si>
  <si>
    <t>8' x 4'</t>
  </si>
  <si>
    <t>Gradient Control Mat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</si>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</sst>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Unicode MS"/>
      <family val="2"/>
    </font>
    <font>
      <sz val="8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44" fontId="2" fillId="0" borderId="1" xfId="1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/>
    <xf numFmtId="44" fontId="3" fillId="0" borderId="1" xfId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4" fontId="3" fillId="0" borderId="0" xfId="1" applyFont="1" applyFill="1"/>
    <xf numFmtId="0" fontId="3" fillId="0" borderId="0" xfId="0" applyFont="1" applyFill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E41" sqref="E41"/>
    </sheetView>
  </sheetViews>
  <sheetFormatPr defaultRowHeight="12.75" x14ac:dyDescent="0.25"/>
  <cols>
    <col min="1" max="1" width="5.42578125" style="5" customWidth="1"/>
    <col min="2" max="2" width="8" style="5" customWidth="1"/>
    <col min="3" max="3" width="5.42578125" style="5" customWidth="1"/>
    <col min="4" max="4" width="12.28515625" style="5" customWidth="1"/>
    <col min="5" max="5" width="82.140625" style="17" customWidth="1"/>
    <col min="6" max="6" width="13.42578125" style="5" customWidth="1"/>
    <col min="7" max="7" width="13.5703125" style="16" customWidth="1"/>
    <col min="8" max="8" width="11.28515625" style="16" customWidth="1"/>
    <col min="9" max="9" width="13" style="5" customWidth="1"/>
    <col min="10" max="16384" width="9.140625" style="5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4" t="s">
        <v>7</v>
      </c>
      <c r="I1" s="3" t="s">
        <v>8</v>
      </c>
    </row>
    <row r="2" spans="1:9" x14ac:dyDescent="0.25">
      <c r="A2" s="6">
        <v>1</v>
      </c>
      <c r="B2" s="6">
        <f>1370+155+972+533+63+1327+1037+5+1363+1377+390+820+468+656+382+200</f>
        <v>11118</v>
      </c>
      <c r="C2" s="6" t="s">
        <v>9</v>
      </c>
      <c r="D2" s="6" t="s">
        <v>10</v>
      </c>
      <c r="E2" s="7" t="s">
        <v>11</v>
      </c>
      <c r="F2" s="8"/>
      <c r="G2" s="9">
        <v>0</v>
      </c>
      <c r="H2" s="9">
        <f>B2*G2</f>
        <v>0</v>
      </c>
      <c r="I2" s="8"/>
    </row>
    <row r="3" spans="1:9" x14ac:dyDescent="0.25">
      <c r="A3" s="6">
        <v>2</v>
      </c>
      <c r="B3" s="6">
        <f>105+460+922+822+366+987+543+979+747</f>
        <v>5931</v>
      </c>
      <c r="C3" s="6" t="s">
        <v>9</v>
      </c>
      <c r="D3" s="6" t="s">
        <v>10</v>
      </c>
      <c r="E3" s="7" t="s">
        <v>12</v>
      </c>
      <c r="F3" s="8"/>
      <c r="G3" s="9">
        <v>0</v>
      </c>
      <c r="H3" s="9">
        <f t="shared" ref="H3:H38" si="0">B3*G3</f>
        <v>0</v>
      </c>
      <c r="I3" s="8"/>
    </row>
    <row r="4" spans="1:9" x14ac:dyDescent="0.25">
      <c r="A4" s="6">
        <v>3</v>
      </c>
      <c r="B4" s="6">
        <f>875+5+551+382</f>
        <v>1813</v>
      </c>
      <c r="C4" s="6" t="s">
        <v>9</v>
      </c>
      <c r="D4" s="10" t="s">
        <v>13</v>
      </c>
      <c r="E4" s="11" t="s">
        <v>14</v>
      </c>
      <c r="F4" s="8"/>
      <c r="G4" s="9">
        <v>0</v>
      </c>
      <c r="H4" s="9">
        <f t="shared" si="0"/>
        <v>0</v>
      </c>
      <c r="I4" s="8"/>
    </row>
    <row r="5" spans="1:9" x14ac:dyDescent="0.25">
      <c r="A5" s="6">
        <v>4</v>
      </c>
      <c r="B5" s="6">
        <f>3+2+3</f>
        <v>8</v>
      </c>
      <c r="C5" s="6" t="s">
        <v>15</v>
      </c>
      <c r="D5" s="6" t="s">
        <v>10</v>
      </c>
      <c r="E5" s="7" t="s">
        <v>16</v>
      </c>
      <c r="F5" s="8"/>
      <c r="G5" s="9">
        <v>0</v>
      </c>
      <c r="H5" s="9">
        <f t="shared" si="0"/>
        <v>0</v>
      </c>
      <c r="I5" s="8"/>
    </row>
    <row r="6" spans="1:9" x14ac:dyDescent="0.25">
      <c r="A6" s="6">
        <v>5</v>
      </c>
      <c r="B6" s="6">
        <f>7+3+1+5+4+1+7+3+7</f>
        <v>38</v>
      </c>
      <c r="C6" s="6" t="s">
        <v>15</v>
      </c>
      <c r="D6" s="6" t="s">
        <v>10</v>
      </c>
      <c r="E6" s="7" t="s">
        <v>17</v>
      </c>
      <c r="F6" s="8"/>
      <c r="G6" s="9">
        <v>0</v>
      </c>
      <c r="H6" s="9">
        <f t="shared" si="0"/>
        <v>0</v>
      </c>
      <c r="I6" s="8"/>
    </row>
    <row r="7" spans="1:9" x14ac:dyDescent="0.25">
      <c r="A7" s="6">
        <v>6</v>
      </c>
      <c r="B7" s="6">
        <v>12</v>
      </c>
      <c r="C7" s="6" t="s">
        <v>15</v>
      </c>
      <c r="D7" s="10" t="s">
        <v>18</v>
      </c>
      <c r="E7" s="11" t="s">
        <v>19</v>
      </c>
      <c r="F7" s="8"/>
      <c r="G7" s="9">
        <v>0</v>
      </c>
      <c r="H7" s="9">
        <f t="shared" si="0"/>
        <v>0</v>
      </c>
      <c r="I7" s="8"/>
    </row>
    <row r="8" spans="1:9" x14ac:dyDescent="0.25">
      <c r="A8" s="6">
        <v>7</v>
      </c>
      <c r="B8" s="6">
        <v>23</v>
      </c>
      <c r="C8" s="6" t="s">
        <v>15</v>
      </c>
      <c r="D8" s="10" t="s">
        <v>20</v>
      </c>
      <c r="E8" s="11" t="s">
        <v>21</v>
      </c>
      <c r="F8" s="8"/>
      <c r="G8" s="9">
        <v>0</v>
      </c>
      <c r="H8" s="9">
        <f t="shared" si="0"/>
        <v>0</v>
      </c>
      <c r="I8" s="8"/>
    </row>
    <row r="9" spans="1:9" x14ac:dyDescent="0.25">
      <c r="A9" s="6">
        <v>8</v>
      </c>
      <c r="B9" s="6">
        <v>23</v>
      </c>
      <c r="C9" s="6" t="s">
        <v>15</v>
      </c>
      <c r="D9" s="10" t="s">
        <v>22</v>
      </c>
      <c r="E9" s="11" t="s">
        <v>23</v>
      </c>
      <c r="F9" s="8"/>
      <c r="G9" s="9">
        <v>0</v>
      </c>
      <c r="H9" s="9">
        <f t="shared" si="0"/>
        <v>0</v>
      </c>
      <c r="I9" s="8"/>
    </row>
    <row r="10" spans="1:9" x14ac:dyDescent="0.25">
      <c r="A10" s="6">
        <v>9</v>
      </c>
      <c r="B10" s="6">
        <v>23</v>
      </c>
      <c r="C10" s="6" t="s">
        <v>15</v>
      </c>
      <c r="D10" s="10" t="s">
        <v>22</v>
      </c>
      <c r="E10" s="11" t="s">
        <v>24</v>
      </c>
      <c r="F10" s="8"/>
      <c r="G10" s="9">
        <v>0</v>
      </c>
      <c r="H10" s="9">
        <f t="shared" si="0"/>
        <v>0</v>
      </c>
      <c r="I10" s="8"/>
    </row>
    <row r="11" spans="1:9" x14ac:dyDescent="0.25">
      <c r="A11" s="6">
        <v>10</v>
      </c>
      <c r="B11" s="6">
        <v>120</v>
      </c>
      <c r="C11" s="6" t="s">
        <v>9</v>
      </c>
      <c r="D11" s="6" t="s">
        <v>22</v>
      </c>
      <c r="E11" s="11" t="s">
        <v>25</v>
      </c>
      <c r="F11" s="8"/>
      <c r="G11" s="9">
        <v>0</v>
      </c>
      <c r="H11" s="9">
        <f t="shared" si="0"/>
        <v>0</v>
      </c>
      <c r="I11" s="8"/>
    </row>
    <row r="12" spans="1:9" x14ac:dyDescent="0.25">
      <c r="A12" s="6">
        <v>11</v>
      </c>
      <c r="B12" s="6">
        <v>2</v>
      </c>
      <c r="C12" s="6" t="s">
        <v>15</v>
      </c>
      <c r="D12" s="6" t="s">
        <v>10</v>
      </c>
      <c r="E12" s="7" t="s">
        <v>26</v>
      </c>
      <c r="F12" s="8"/>
      <c r="G12" s="9">
        <v>0</v>
      </c>
      <c r="H12" s="9">
        <f t="shared" si="0"/>
        <v>0</v>
      </c>
      <c r="I12" s="8"/>
    </row>
    <row r="13" spans="1:9" x14ac:dyDescent="0.25">
      <c r="A13" s="6">
        <v>12</v>
      </c>
      <c r="B13" s="6">
        <f>1+1+1+1+1+1+1</f>
        <v>7</v>
      </c>
      <c r="C13" s="6" t="s">
        <v>15</v>
      </c>
      <c r="D13" s="10" t="s">
        <v>13</v>
      </c>
      <c r="E13" s="11" t="s">
        <v>27</v>
      </c>
      <c r="F13" s="8"/>
      <c r="G13" s="9">
        <v>0</v>
      </c>
      <c r="H13" s="9">
        <f t="shared" si="0"/>
        <v>0</v>
      </c>
      <c r="I13" s="8"/>
    </row>
    <row r="14" spans="1:9" x14ac:dyDescent="0.25">
      <c r="A14" s="6">
        <v>13</v>
      </c>
      <c r="B14" s="6">
        <v>3</v>
      </c>
      <c r="C14" s="6" t="s">
        <v>15</v>
      </c>
      <c r="D14" s="10" t="s">
        <v>13</v>
      </c>
      <c r="E14" s="11" t="s">
        <v>28</v>
      </c>
      <c r="F14" s="8"/>
      <c r="G14" s="9">
        <v>0</v>
      </c>
      <c r="H14" s="9">
        <f t="shared" si="0"/>
        <v>0</v>
      </c>
      <c r="I14" s="8"/>
    </row>
    <row r="15" spans="1:9" x14ac:dyDescent="0.25">
      <c r="A15" s="6">
        <v>14</v>
      </c>
      <c r="B15" s="6">
        <v>4</v>
      </c>
      <c r="C15" s="6" t="s">
        <v>15</v>
      </c>
      <c r="D15" s="6" t="s">
        <v>10</v>
      </c>
      <c r="E15" s="7" t="s">
        <v>29</v>
      </c>
      <c r="F15" s="8"/>
      <c r="G15" s="9">
        <v>0</v>
      </c>
      <c r="H15" s="9">
        <f t="shared" si="0"/>
        <v>0</v>
      </c>
      <c r="I15" s="8"/>
    </row>
    <row r="16" spans="1:9" x14ac:dyDescent="0.25">
      <c r="A16" s="6">
        <v>15</v>
      </c>
      <c r="B16" s="6">
        <v>10</v>
      </c>
      <c r="C16" s="6" t="s">
        <v>15</v>
      </c>
      <c r="D16" s="10" t="s">
        <v>22</v>
      </c>
      <c r="E16" s="11" t="s">
        <v>30</v>
      </c>
      <c r="F16" s="8"/>
      <c r="G16" s="9">
        <v>0</v>
      </c>
      <c r="H16" s="9">
        <f t="shared" si="0"/>
        <v>0</v>
      </c>
      <c r="I16" s="8"/>
    </row>
    <row r="17" spans="1:9" x14ac:dyDescent="0.25">
      <c r="A17" s="6">
        <v>16</v>
      </c>
      <c r="B17" s="6">
        <v>12</v>
      </c>
      <c r="C17" s="6" t="s">
        <v>15</v>
      </c>
      <c r="D17" s="10" t="s">
        <v>22</v>
      </c>
      <c r="E17" s="11" t="s">
        <v>31</v>
      </c>
      <c r="F17" s="8"/>
      <c r="G17" s="9">
        <v>0</v>
      </c>
      <c r="H17" s="9">
        <f t="shared" si="0"/>
        <v>0</v>
      </c>
      <c r="I17" s="8"/>
    </row>
    <row r="18" spans="1:9" x14ac:dyDescent="0.25">
      <c r="A18" s="6">
        <v>17</v>
      </c>
      <c r="B18" s="6">
        <v>10</v>
      </c>
      <c r="C18" s="6" t="s">
        <v>9</v>
      </c>
      <c r="D18" s="6" t="s">
        <v>32</v>
      </c>
      <c r="E18" s="11" t="s">
        <v>33</v>
      </c>
      <c r="F18" s="8"/>
      <c r="G18" s="9">
        <v>0</v>
      </c>
      <c r="H18" s="9">
        <f t="shared" si="0"/>
        <v>0</v>
      </c>
      <c r="I18" s="8"/>
    </row>
    <row r="19" spans="1:9" x14ac:dyDescent="0.25">
      <c r="A19" s="6">
        <v>18</v>
      </c>
      <c r="B19" s="6">
        <v>1</v>
      </c>
      <c r="C19" s="6" t="s">
        <v>15</v>
      </c>
      <c r="D19" s="10" t="s">
        <v>34</v>
      </c>
      <c r="E19" s="11" t="s">
        <v>35</v>
      </c>
      <c r="F19" s="8"/>
      <c r="G19" s="9">
        <v>0</v>
      </c>
      <c r="H19" s="9">
        <f t="shared" si="0"/>
        <v>0</v>
      </c>
      <c r="I19" s="8"/>
    </row>
    <row r="20" spans="1:9" x14ac:dyDescent="0.25">
      <c r="A20" s="6">
        <v>19</v>
      </c>
      <c r="B20" s="6">
        <v>1</v>
      </c>
      <c r="C20" s="6" t="s">
        <v>15</v>
      </c>
      <c r="D20" s="10" t="s">
        <v>34</v>
      </c>
      <c r="E20" s="11">
        <f>SUM(A20:D20)</f>
        <v>20</v>
      </c>
      <c r="F20" s="8"/>
      <c r="G20" s="9">
        <v>0</v>
      </c>
      <c r="H20" s="9">
        <f t="shared" si="0"/>
        <v>0</v>
      </c>
      <c r="I20" s="8"/>
    </row>
    <row r="21" spans="1:9" x14ac:dyDescent="0.25">
      <c r="A21" s="6">
        <v>20</v>
      </c>
      <c r="B21" s="6">
        <v>20</v>
      </c>
      <c r="C21" s="6" t="s">
        <v>9</v>
      </c>
      <c r="D21" s="6" t="s">
        <v>34</v>
      </c>
      <c r="E21" s="11" t="s">
        <v>36</v>
      </c>
      <c r="F21" s="8"/>
      <c r="G21" s="9">
        <v>0</v>
      </c>
      <c r="H21" s="9">
        <f t="shared" si="0"/>
        <v>0</v>
      </c>
      <c r="I21" s="8"/>
    </row>
    <row r="22" spans="1:9" x14ac:dyDescent="0.25">
      <c r="A22" s="6">
        <v>21</v>
      </c>
      <c r="B22" s="6">
        <v>1</v>
      </c>
      <c r="C22" s="6" t="s">
        <v>15</v>
      </c>
      <c r="D22" s="6" t="s">
        <v>10</v>
      </c>
      <c r="E22" s="11" t="s">
        <v>37</v>
      </c>
      <c r="F22" s="8"/>
      <c r="G22" s="9">
        <v>0</v>
      </c>
      <c r="H22" s="9">
        <f t="shared" si="0"/>
        <v>0</v>
      </c>
      <c r="I22" s="8"/>
    </row>
    <row r="23" spans="1:9" x14ac:dyDescent="0.25">
      <c r="A23" s="6">
        <v>22</v>
      </c>
      <c r="B23" s="6">
        <v>2</v>
      </c>
      <c r="C23" s="6" t="s">
        <v>15</v>
      </c>
      <c r="D23" s="6" t="s">
        <v>10</v>
      </c>
      <c r="E23" s="11" t="s">
        <v>38</v>
      </c>
      <c r="F23" s="8"/>
      <c r="G23" s="9">
        <v>0</v>
      </c>
      <c r="H23" s="9">
        <f t="shared" si="0"/>
        <v>0</v>
      </c>
      <c r="I23" s="8"/>
    </row>
    <row r="24" spans="1:9" x14ac:dyDescent="0.25">
      <c r="A24" s="6">
        <v>23</v>
      </c>
      <c r="B24" s="6">
        <v>2</v>
      </c>
      <c r="C24" s="6" t="s">
        <v>15</v>
      </c>
      <c r="D24" s="6" t="s">
        <v>10</v>
      </c>
      <c r="E24" s="12" t="s">
        <v>39</v>
      </c>
      <c r="F24" s="8"/>
      <c r="G24" s="9">
        <v>0</v>
      </c>
      <c r="H24" s="9">
        <f t="shared" si="0"/>
        <v>0</v>
      </c>
      <c r="I24" s="8"/>
    </row>
    <row r="25" spans="1:9" x14ac:dyDescent="0.25">
      <c r="A25" s="6">
        <v>24</v>
      </c>
      <c r="B25" s="6">
        <v>1</v>
      </c>
      <c r="C25" s="6" t="s">
        <v>15</v>
      </c>
      <c r="D25" s="10" t="s">
        <v>10</v>
      </c>
      <c r="E25" s="12" t="s">
        <v>40</v>
      </c>
      <c r="F25" s="8"/>
      <c r="G25" s="9">
        <v>0</v>
      </c>
      <c r="H25" s="9">
        <f t="shared" si="0"/>
        <v>0</v>
      </c>
      <c r="I25" s="8"/>
    </row>
    <row r="26" spans="1:9" x14ac:dyDescent="0.25">
      <c r="A26" s="6">
        <v>25</v>
      </c>
      <c r="B26" s="6">
        <v>36</v>
      </c>
      <c r="C26" s="6" t="s">
        <v>15</v>
      </c>
      <c r="D26" s="10" t="s">
        <v>41</v>
      </c>
      <c r="E26" s="12" t="s">
        <v>42</v>
      </c>
      <c r="F26" s="8"/>
      <c r="G26" s="9">
        <v>0</v>
      </c>
      <c r="H26" s="9">
        <f t="shared" si="0"/>
        <v>0</v>
      </c>
      <c r="I26" s="8"/>
    </row>
    <row r="27" spans="1:9" x14ac:dyDescent="0.25">
      <c r="A27" s="6">
        <v>26</v>
      </c>
      <c r="B27" s="6">
        <v>31</v>
      </c>
      <c r="C27" s="6" t="s">
        <v>15</v>
      </c>
      <c r="D27" s="10" t="s">
        <v>13</v>
      </c>
      <c r="E27" s="12" t="s">
        <v>43</v>
      </c>
      <c r="F27" s="8"/>
      <c r="G27" s="9">
        <v>0</v>
      </c>
      <c r="H27" s="9">
        <f t="shared" si="0"/>
        <v>0</v>
      </c>
      <c r="I27" s="8"/>
    </row>
    <row r="28" spans="1:9" x14ac:dyDescent="0.25">
      <c r="A28" s="6">
        <v>27</v>
      </c>
      <c r="B28" s="6">
        <f>B2+B29</f>
        <v>11526</v>
      </c>
      <c r="C28" s="6" t="s">
        <v>9</v>
      </c>
      <c r="D28" s="10" t="s">
        <v>13</v>
      </c>
      <c r="E28" s="11" t="s">
        <v>44</v>
      </c>
      <c r="F28" s="8"/>
      <c r="G28" s="9">
        <v>0</v>
      </c>
      <c r="H28" s="9">
        <f t="shared" si="0"/>
        <v>0</v>
      </c>
      <c r="I28" s="8"/>
    </row>
    <row r="29" spans="1:9" x14ac:dyDescent="0.25">
      <c r="A29" s="6">
        <v>28</v>
      </c>
      <c r="B29" s="6">
        <v>408</v>
      </c>
      <c r="C29" s="6" t="s">
        <v>9</v>
      </c>
      <c r="D29" s="6" t="s">
        <v>10</v>
      </c>
      <c r="E29" s="7" t="s">
        <v>45</v>
      </c>
      <c r="F29" s="8"/>
      <c r="G29" s="9">
        <v>0</v>
      </c>
      <c r="H29" s="9">
        <f t="shared" si="0"/>
        <v>0</v>
      </c>
      <c r="I29" s="8"/>
    </row>
    <row r="30" spans="1:9" x14ac:dyDescent="0.25">
      <c r="A30" s="6">
        <v>29</v>
      </c>
      <c r="B30" s="6">
        <v>1</v>
      </c>
      <c r="C30" s="6" t="s">
        <v>15</v>
      </c>
      <c r="D30" s="6" t="s">
        <v>10</v>
      </c>
      <c r="E30" s="7" t="s">
        <v>46</v>
      </c>
      <c r="F30" s="8"/>
      <c r="G30" s="9">
        <v>0</v>
      </c>
      <c r="H30" s="9">
        <f t="shared" si="0"/>
        <v>0</v>
      </c>
      <c r="I30" s="8"/>
    </row>
    <row r="31" spans="1:9" x14ac:dyDescent="0.25">
      <c r="A31" s="6">
        <v>30</v>
      </c>
      <c r="B31" s="6">
        <v>2</v>
      </c>
      <c r="C31" s="6" t="s">
        <v>15</v>
      </c>
      <c r="D31" s="6" t="s">
        <v>10</v>
      </c>
      <c r="E31" s="7" t="s">
        <v>47</v>
      </c>
      <c r="F31" s="8"/>
      <c r="G31" s="9">
        <v>0</v>
      </c>
      <c r="H31" s="9">
        <f t="shared" si="0"/>
        <v>0</v>
      </c>
      <c r="I31" s="8"/>
    </row>
    <row r="32" spans="1:9" x14ac:dyDescent="0.25">
      <c r="A32" s="6">
        <v>31</v>
      </c>
      <c r="B32" s="6">
        <v>2</v>
      </c>
      <c r="C32" s="6" t="s">
        <v>15</v>
      </c>
      <c r="D32" s="6" t="s">
        <v>10</v>
      </c>
      <c r="E32" s="7" t="s">
        <v>48</v>
      </c>
      <c r="F32" s="8"/>
      <c r="G32" s="9">
        <v>0</v>
      </c>
      <c r="H32" s="9">
        <f t="shared" si="0"/>
        <v>0</v>
      </c>
      <c r="I32" s="8"/>
    </row>
    <row r="33" spans="1:9" x14ac:dyDescent="0.25">
      <c r="A33" s="6">
        <v>32</v>
      </c>
      <c r="B33" s="6">
        <v>2</v>
      </c>
      <c r="C33" s="6" t="s">
        <v>15</v>
      </c>
      <c r="D33" s="6" t="s">
        <v>10</v>
      </c>
      <c r="E33" s="7" t="s">
        <v>49</v>
      </c>
      <c r="F33" s="8"/>
      <c r="G33" s="9">
        <v>0</v>
      </c>
      <c r="H33" s="9">
        <f t="shared" si="0"/>
        <v>0</v>
      </c>
      <c r="I33" s="8"/>
    </row>
    <row r="34" spans="1:9" x14ac:dyDescent="0.25">
      <c r="A34" s="6">
        <v>33</v>
      </c>
      <c r="B34" s="6">
        <v>1</v>
      </c>
      <c r="C34" s="6" t="s">
        <v>15</v>
      </c>
      <c r="D34" s="6" t="s">
        <v>10</v>
      </c>
      <c r="E34" s="7" t="s">
        <v>50</v>
      </c>
      <c r="F34" s="8"/>
      <c r="G34" s="9">
        <v>0</v>
      </c>
      <c r="H34" s="9">
        <f t="shared" si="0"/>
        <v>0</v>
      </c>
      <c r="I34" s="8"/>
    </row>
    <row r="35" spans="1:9" x14ac:dyDescent="0.25">
      <c r="A35" s="6">
        <v>34</v>
      </c>
      <c r="B35" s="6">
        <v>2</v>
      </c>
      <c r="C35" s="6" t="s">
        <v>15</v>
      </c>
      <c r="D35" s="6" t="s">
        <v>10</v>
      </c>
      <c r="E35" s="7" t="s">
        <v>51</v>
      </c>
      <c r="F35" s="8"/>
      <c r="G35" s="9">
        <v>0</v>
      </c>
      <c r="H35" s="9">
        <f t="shared" si="0"/>
        <v>0</v>
      </c>
      <c r="I35" s="8"/>
    </row>
    <row r="36" spans="1:9" x14ac:dyDescent="0.25">
      <c r="A36" s="6">
        <v>35</v>
      </c>
      <c r="B36" s="6">
        <v>1</v>
      </c>
      <c r="C36" s="6" t="s">
        <v>15</v>
      </c>
      <c r="D36" s="6" t="s">
        <v>10</v>
      </c>
      <c r="E36" s="7" t="s">
        <v>52</v>
      </c>
      <c r="F36" s="8"/>
      <c r="G36" s="9">
        <v>0</v>
      </c>
      <c r="H36" s="9">
        <f t="shared" si="0"/>
        <v>0</v>
      </c>
      <c r="I36" s="8"/>
    </row>
    <row r="37" spans="1:9" x14ac:dyDescent="0.25">
      <c r="A37" s="6">
        <v>36</v>
      </c>
      <c r="B37" s="6">
        <f>B29</f>
        <v>408</v>
      </c>
      <c r="C37" s="6" t="s">
        <v>9</v>
      </c>
      <c r="D37" s="10" t="s">
        <v>53</v>
      </c>
      <c r="E37" s="11" t="s">
        <v>54</v>
      </c>
      <c r="F37" s="8"/>
      <c r="G37" s="9">
        <v>0</v>
      </c>
      <c r="H37" s="9">
        <f t="shared" si="0"/>
        <v>0</v>
      </c>
      <c r="I37" s="8"/>
    </row>
    <row r="38" spans="1:9" x14ac:dyDescent="0.25">
      <c r="A38" s="6">
        <v>37</v>
      </c>
      <c r="B38" s="6">
        <v>6</v>
      </c>
      <c r="C38" s="6" t="s">
        <v>15</v>
      </c>
      <c r="D38" s="10" t="s">
        <v>55</v>
      </c>
      <c r="E38" s="11" t="s">
        <v>56</v>
      </c>
      <c r="F38" s="8"/>
      <c r="G38" s="9">
        <v>0</v>
      </c>
      <c r="H38" s="9">
        <f t="shared" si="0"/>
        <v>0</v>
      </c>
      <c r="I38" s="8"/>
    </row>
    <row r="39" spans="1:9" x14ac:dyDescent="0.25">
      <c r="A39" s="6"/>
      <c r="B39" s="6"/>
      <c r="C39" s="6"/>
      <c r="D39" s="10"/>
      <c r="E39" s="11"/>
      <c r="F39" s="8"/>
      <c r="G39" s="4" t="s">
        <v>57</v>
      </c>
      <c r="H39" s="9">
        <f>SUM(H2:H38)</f>
        <v>0</v>
      </c>
      <c r="I39" s="8"/>
    </row>
    <row r="40" spans="1:9" x14ac:dyDescent="0.25">
      <c r="A40" s="13"/>
      <c r="B40" s="13"/>
      <c r="C40" s="13"/>
      <c r="D40" s="14"/>
      <c r="E40" s="15"/>
    </row>
    <row r="41" spans="1:9" x14ac:dyDescent="0.25">
      <c r="A41" s="13"/>
      <c r="B41" s="13"/>
      <c r="C41" s="13"/>
      <c r="D41" s="14"/>
      <c r="E41" s="15"/>
    </row>
    <row r="42" spans="1:9" x14ac:dyDescent="0.25">
      <c r="A42" s="13"/>
      <c r="B42" s="13"/>
      <c r="C42" s="13"/>
      <c r="D42" s="13"/>
      <c r="E42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 264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2015-07-22T14:11:53Z</dcterms:modified>
</cp:coreProperties>
</file>